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https://d.docs.live.net/91c4017d3d9e8b85/Desktop/Master Data from Prinze/"/>
    </mc:Choice>
  </mc:AlternateContent>
  <xr:revisionPtr revIDLastSave="670" documentId="13_ncr:1_{600CFAF1-461B-41B3-A791-BD3EE6C9ACF0}" xr6:coauthVersionLast="47" xr6:coauthVersionMax="47" xr10:uidLastSave="{610645B1-83EE-FA47-8C9B-F237639D87F5}"/>
  <bookViews>
    <workbookView xWindow="180" yWindow="1600" windowWidth="29040" windowHeight="15320" tabRatio="655" xr2:uid="{BFA82DC1-1841-4E0E-A814-E9B2D36A1CF0}"/>
  </bookViews>
  <sheets>
    <sheet name="Retailer AR Code" sheetId="8" r:id="rId1"/>
    <sheet name="Warehouse AR Code" sheetId="3" r:id="rId2"/>
    <sheet name="Other AR Code" sheetId="15" r:id="rId3"/>
    <sheet name="Retailer Address" sheetId="5" r:id="rId4"/>
    <sheet name="Warehouse Address" sheetId="4" r:id="rId5"/>
    <sheet name="Retailer Event AR (inprogress)" sheetId="13" r:id="rId6"/>
    <sheet name="Retailer AR Code (Backup)" sheetId="9" state="hidden" r:id="rId7"/>
  </sheets>
  <definedNames>
    <definedName name="_xlnm._FilterDatabase" localSheetId="3" hidden="1">'Retailer Address'!$A$1:$B$169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6" i="8" l="1"/>
  <c r="N356" i="8"/>
  <c r="O356" i="8"/>
  <c r="S356" i="8"/>
  <c r="C355" i="8"/>
  <c r="N355" i="8"/>
  <c r="O355" i="8"/>
  <c r="S355" i="8"/>
  <c r="C354" i="8"/>
  <c r="N354" i="8"/>
  <c r="O354" i="8"/>
  <c r="S354" i="8"/>
  <c r="C353" i="8"/>
  <c r="N353" i="8"/>
  <c r="O353" i="8"/>
  <c r="S353" i="8"/>
  <c r="S108" i="8"/>
  <c r="S111" i="8"/>
  <c r="S105" i="8"/>
  <c r="S114" i="8"/>
  <c r="S273" i="8"/>
  <c r="N108" i="8"/>
  <c r="O108" i="8"/>
  <c r="N111" i="8"/>
  <c r="O111" i="8"/>
  <c r="N105" i="8"/>
  <c r="O105" i="8"/>
  <c r="N114" i="8"/>
  <c r="O114" i="8"/>
  <c r="N273" i="8"/>
  <c r="O273" i="8"/>
  <c r="C347" i="8"/>
  <c r="C108" i="8"/>
  <c r="C111" i="8"/>
  <c r="C105" i="8"/>
  <c r="C114" i="8"/>
  <c r="C273" i="8"/>
  <c r="N347" i="8"/>
  <c r="O347" i="8"/>
  <c r="S347" i="8"/>
  <c r="O2" i="8" l="1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6" i="8"/>
  <c r="O107" i="8"/>
  <c r="O109" i="8"/>
  <c r="O110" i="8"/>
  <c r="O112" i="8"/>
  <c r="O113" i="8"/>
  <c r="O115" i="8"/>
  <c r="O271" i="8"/>
  <c r="O272" i="8"/>
  <c r="O274" i="8"/>
  <c r="O27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156" i="8"/>
  <c r="O157" i="8"/>
  <c r="O158" i="8"/>
  <c r="O159" i="8"/>
  <c r="O160" i="8"/>
  <c r="O161" i="8"/>
  <c r="O162" i="8"/>
  <c r="O163" i="8"/>
  <c r="O164" i="8"/>
  <c r="O165" i="8"/>
  <c r="O166" i="8"/>
  <c r="O167" i="8"/>
  <c r="O168" i="8"/>
  <c r="O169" i="8"/>
  <c r="O170" i="8"/>
  <c r="O171" i="8"/>
  <c r="O172" i="8"/>
  <c r="O173" i="8"/>
  <c r="O174" i="8"/>
  <c r="O175" i="8"/>
  <c r="O176" i="8"/>
  <c r="O177" i="8"/>
  <c r="O178" i="8"/>
  <c r="O179" i="8"/>
  <c r="O180" i="8"/>
  <c r="O181" i="8"/>
  <c r="O182" i="8"/>
  <c r="O183" i="8"/>
  <c r="O184" i="8"/>
  <c r="O185" i="8"/>
  <c r="O186" i="8"/>
  <c r="O187" i="8"/>
  <c r="O188" i="8"/>
  <c r="O189" i="8"/>
  <c r="O190" i="8"/>
  <c r="O191" i="8"/>
  <c r="O192" i="8"/>
  <c r="O193" i="8"/>
  <c r="O194" i="8"/>
  <c r="O195" i="8"/>
  <c r="O196" i="8"/>
  <c r="O197" i="8"/>
  <c r="O198" i="8"/>
  <c r="O199" i="8"/>
  <c r="O200" i="8"/>
  <c r="O201" i="8"/>
  <c r="O202" i="8"/>
  <c r="O203" i="8"/>
  <c r="O204" i="8"/>
  <c r="O205" i="8"/>
  <c r="O206" i="8"/>
  <c r="O207" i="8"/>
  <c r="O208" i="8"/>
  <c r="O209" i="8"/>
  <c r="O210" i="8"/>
  <c r="O211" i="8"/>
  <c r="O212" i="8"/>
  <c r="O213" i="8"/>
  <c r="O214" i="8"/>
  <c r="O215" i="8"/>
  <c r="O216" i="8"/>
  <c r="O217" i="8"/>
  <c r="O218" i="8"/>
  <c r="O219" i="8"/>
  <c r="O220" i="8"/>
  <c r="O221" i="8"/>
  <c r="O222" i="8"/>
  <c r="O223" i="8"/>
  <c r="O224" i="8"/>
  <c r="O225" i="8"/>
  <c r="O226" i="8"/>
  <c r="O227" i="8"/>
  <c r="O228" i="8"/>
  <c r="O229" i="8"/>
  <c r="O230" i="8"/>
  <c r="O231" i="8"/>
  <c r="O232" i="8"/>
  <c r="O233" i="8"/>
  <c r="O234" i="8"/>
  <c r="O235" i="8"/>
  <c r="O236" i="8"/>
  <c r="O237" i="8"/>
  <c r="O238" i="8"/>
  <c r="O239" i="8"/>
  <c r="O240" i="8"/>
  <c r="O241" i="8"/>
  <c r="O242" i="8"/>
  <c r="O243" i="8"/>
  <c r="O244" i="8"/>
  <c r="O245" i="8"/>
  <c r="O246" i="8"/>
  <c r="O247" i="8"/>
  <c r="O248" i="8"/>
  <c r="O249" i="8"/>
  <c r="O250" i="8"/>
  <c r="O251" i="8"/>
  <c r="O252" i="8"/>
  <c r="O253" i="8"/>
  <c r="O254" i="8"/>
  <c r="O255" i="8"/>
  <c r="O256" i="8"/>
  <c r="O257" i="8"/>
  <c r="O258" i="8"/>
  <c r="O259" i="8"/>
  <c r="O260" i="8"/>
  <c r="O261" i="8"/>
  <c r="O262" i="8"/>
  <c r="O263" i="8"/>
  <c r="O264" i="8"/>
  <c r="O265" i="8"/>
  <c r="O266" i="8"/>
  <c r="O267" i="8"/>
  <c r="O268" i="8"/>
  <c r="O269" i="8"/>
  <c r="O270" i="8"/>
  <c r="O276" i="8"/>
  <c r="O277" i="8"/>
  <c r="O278" i="8"/>
  <c r="O279" i="8"/>
  <c r="O280" i="8"/>
  <c r="O281" i="8"/>
  <c r="O282" i="8"/>
  <c r="O283" i="8"/>
  <c r="O284" i="8"/>
  <c r="O285" i="8"/>
  <c r="O287" i="8"/>
  <c r="O348" i="8"/>
  <c r="O349" i="8"/>
  <c r="O350" i="8"/>
  <c r="O351" i="8"/>
  <c r="O286" i="8"/>
  <c r="O352" i="8"/>
  <c r="O288" i="8"/>
  <c r="O289" i="8"/>
  <c r="O290" i="8"/>
  <c r="O291" i="8"/>
  <c r="O292" i="8"/>
  <c r="O293" i="8"/>
  <c r="O294" i="8"/>
  <c r="O295" i="8"/>
  <c r="O296" i="8"/>
  <c r="O297" i="8"/>
  <c r="O298" i="8"/>
  <c r="O299" i="8"/>
  <c r="O300" i="8"/>
  <c r="O301" i="8"/>
  <c r="O302" i="8"/>
  <c r="O303" i="8"/>
  <c r="O304" i="8"/>
  <c r="O305" i="8"/>
  <c r="O306" i="8"/>
  <c r="O307" i="8"/>
  <c r="O308" i="8"/>
  <c r="O309" i="8"/>
  <c r="O310" i="8"/>
  <c r="O311" i="8"/>
  <c r="O312" i="8"/>
  <c r="O313" i="8"/>
  <c r="O314" i="8"/>
  <c r="O315" i="8"/>
  <c r="O316" i="8"/>
  <c r="O317" i="8"/>
  <c r="O318" i="8"/>
  <c r="O319" i="8"/>
  <c r="O320" i="8"/>
  <c r="O321" i="8"/>
  <c r="O322" i="8"/>
  <c r="O323" i="8"/>
  <c r="O324" i="8"/>
  <c r="O325" i="8"/>
  <c r="O326" i="8"/>
  <c r="O327" i="8"/>
  <c r="O328" i="8"/>
  <c r="O329" i="8"/>
  <c r="O330" i="8"/>
  <c r="O331" i="8"/>
  <c r="O332" i="8"/>
  <c r="O333" i="8"/>
  <c r="O334" i="8"/>
  <c r="O335" i="8"/>
  <c r="O336" i="8"/>
  <c r="O337" i="8"/>
  <c r="O338" i="8"/>
  <c r="O339" i="8"/>
  <c r="O340" i="8"/>
  <c r="O341" i="8"/>
  <c r="O342" i="8"/>
  <c r="O343" i="8"/>
  <c r="O344" i="8"/>
  <c r="O345" i="8"/>
  <c r="O346" i="8"/>
  <c r="C346" i="8"/>
  <c r="N346" i="8"/>
  <c r="S346" i="8"/>
  <c r="C344" i="8"/>
  <c r="C345" i="8"/>
  <c r="N344" i="8"/>
  <c r="N345" i="8"/>
  <c r="S344" i="8"/>
  <c r="S345" i="8"/>
  <c r="C343" i="8"/>
  <c r="N343" i="8"/>
  <c r="S343" i="8"/>
  <c r="Q3" i="15" l="1"/>
  <c r="N2" i="8"/>
  <c r="N3" i="8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6" i="8"/>
  <c r="N107" i="8"/>
  <c r="N109" i="8"/>
  <c r="N110" i="8"/>
  <c r="N112" i="8"/>
  <c r="N113" i="8"/>
  <c r="N115" i="8"/>
  <c r="N271" i="8"/>
  <c r="N272" i="8"/>
  <c r="N274" i="8"/>
  <c r="N27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N175" i="8"/>
  <c r="N176" i="8"/>
  <c r="N177" i="8"/>
  <c r="N178" i="8"/>
  <c r="N179" i="8"/>
  <c r="N180" i="8"/>
  <c r="N181" i="8"/>
  <c r="N182" i="8"/>
  <c r="N183" i="8"/>
  <c r="N184" i="8"/>
  <c r="N185" i="8"/>
  <c r="N186" i="8"/>
  <c r="N187" i="8"/>
  <c r="N188" i="8"/>
  <c r="N189" i="8"/>
  <c r="N190" i="8"/>
  <c r="N191" i="8"/>
  <c r="N192" i="8"/>
  <c r="N193" i="8"/>
  <c r="N194" i="8"/>
  <c r="N195" i="8"/>
  <c r="N196" i="8"/>
  <c r="N197" i="8"/>
  <c r="N198" i="8"/>
  <c r="N199" i="8"/>
  <c r="N200" i="8"/>
  <c r="N201" i="8"/>
  <c r="N202" i="8"/>
  <c r="N203" i="8"/>
  <c r="N204" i="8"/>
  <c r="N205" i="8"/>
  <c r="N206" i="8"/>
  <c r="N207" i="8"/>
  <c r="N208" i="8"/>
  <c r="N209" i="8"/>
  <c r="N210" i="8"/>
  <c r="N211" i="8"/>
  <c r="N212" i="8"/>
  <c r="N213" i="8"/>
  <c r="N214" i="8"/>
  <c r="N215" i="8"/>
  <c r="N216" i="8"/>
  <c r="N217" i="8"/>
  <c r="N218" i="8"/>
  <c r="N219" i="8"/>
  <c r="N220" i="8"/>
  <c r="N221" i="8"/>
  <c r="N222" i="8"/>
  <c r="N223" i="8"/>
  <c r="N224" i="8"/>
  <c r="N225" i="8"/>
  <c r="N226" i="8"/>
  <c r="N227" i="8"/>
  <c r="N228" i="8"/>
  <c r="N229" i="8"/>
  <c r="N230" i="8"/>
  <c r="N231" i="8"/>
  <c r="N232" i="8"/>
  <c r="N233" i="8"/>
  <c r="N234" i="8"/>
  <c r="N235" i="8"/>
  <c r="N236" i="8"/>
  <c r="N237" i="8"/>
  <c r="N238" i="8"/>
  <c r="N239" i="8"/>
  <c r="N240" i="8"/>
  <c r="N241" i="8"/>
  <c r="N242" i="8"/>
  <c r="N243" i="8"/>
  <c r="N244" i="8"/>
  <c r="N245" i="8"/>
  <c r="N246" i="8"/>
  <c r="N247" i="8"/>
  <c r="N248" i="8"/>
  <c r="N249" i="8"/>
  <c r="N250" i="8"/>
  <c r="N251" i="8"/>
  <c r="N252" i="8"/>
  <c r="N253" i="8"/>
  <c r="N254" i="8"/>
  <c r="N255" i="8"/>
  <c r="N256" i="8"/>
  <c r="N257" i="8"/>
  <c r="N258" i="8"/>
  <c r="N259" i="8"/>
  <c r="N260" i="8"/>
  <c r="N261" i="8"/>
  <c r="N262" i="8"/>
  <c r="N263" i="8"/>
  <c r="N264" i="8"/>
  <c r="N265" i="8"/>
  <c r="N266" i="8"/>
  <c r="N267" i="8"/>
  <c r="N268" i="8"/>
  <c r="N269" i="8"/>
  <c r="N270" i="8"/>
  <c r="N276" i="8"/>
  <c r="N277" i="8"/>
  <c r="N278" i="8"/>
  <c r="N279" i="8"/>
  <c r="N280" i="8"/>
  <c r="N281" i="8"/>
  <c r="N282" i="8"/>
  <c r="N283" i="8"/>
  <c r="N284" i="8"/>
  <c r="N285" i="8"/>
  <c r="N287" i="8"/>
  <c r="N348" i="8"/>
  <c r="N349" i="8"/>
  <c r="N350" i="8"/>
  <c r="N351" i="8"/>
  <c r="N286" i="8"/>
  <c r="N352" i="8"/>
  <c r="N288" i="8"/>
  <c r="N289" i="8"/>
  <c r="N290" i="8"/>
  <c r="N291" i="8"/>
  <c r="N292" i="8"/>
  <c r="N293" i="8"/>
  <c r="N294" i="8"/>
  <c r="N295" i="8"/>
  <c r="N296" i="8"/>
  <c r="N297" i="8"/>
  <c r="N298" i="8"/>
  <c r="N299" i="8"/>
  <c r="N300" i="8"/>
  <c r="N301" i="8"/>
  <c r="N302" i="8"/>
  <c r="N303" i="8"/>
  <c r="N304" i="8"/>
  <c r="N305" i="8"/>
  <c r="N306" i="8"/>
  <c r="N307" i="8"/>
  <c r="N308" i="8"/>
  <c r="N309" i="8"/>
  <c r="N310" i="8"/>
  <c r="N311" i="8"/>
  <c r="N312" i="8"/>
  <c r="N313" i="8"/>
  <c r="N314" i="8"/>
  <c r="N315" i="8"/>
  <c r="N316" i="8"/>
  <c r="N317" i="8"/>
  <c r="N318" i="8"/>
  <c r="N319" i="8"/>
  <c r="N320" i="8"/>
  <c r="N321" i="8"/>
  <c r="N322" i="8"/>
  <c r="N323" i="8"/>
  <c r="N324" i="8"/>
  <c r="N325" i="8"/>
  <c r="N326" i="8"/>
  <c r="N327" i="8"/>
  <c r="N328" i="8"/>
  <c r="N329" i="8"/>
  <c r="N330" i="8"/>
  <c r="N331" i="8"/>
  <c r="N332" i="8"/>
  <c r="N333" i="8"/>
  <c r="N334" i="8"/>
  <c r="N335" i="8"/>
  <c r="N336" i="8"/>
  <c r="N337" i="8"/>
  <c r="N338" i="8"/>
  <c r="N339" i="8"/>
  <c r="N340" i="8"/>
  <c r="N341" i="8"/>
  <c r="N342" i="8"/>
  <c r="L2" i="3"/>
  <c r="L3" i="3"/>
  <c r="L4" i="3"/>
  <c r="L5" i="3"/>
  <c r="L6" i="3"/>
  <c r="M2" i="3"/>
  <c r="M3" i="3"/>
  <c r="M4" i="3"/>
  <c r="M5" i="3"/>
  <c r="M6" i="3"/>
  <c r="M2" i="15"/>
  <c r="M3" i="15"/>
  <c r="M4" i="15"/>
  <c r="M5" i="15"/>
  <c r="M6" i="15"/>
  <c r="L2" i="15"/>
  <c r="L3" i="15"/>
  <c r="L4" i="15"/>
  <c r="L5" i="15"/>
  <c r="L6" i="15"/>
  <c r="Q2" i="15"/>
  <c r="C342" i="8"/>
  <c r="S342" i="8"/>
  <c r="C341" i="8"/>
  <c r="S341" i="8"/>
  <c r="Q2" i="3" l="1"/>
  <c r="Q3" i="3"/>
  <c r="Q4" i="3"/>
  <c r="Q5" i="3"/>
  <c r="Q6" i="3"/>
  <c r="S340" i="8"/>
  <c r="C340" i="8"/>
  <c r="C124" i="8"/>
  <c r="S124" i="8"/>
  <c r="C338" i="8"/>
  <c r="S338" i="8"/>
  <c r="C339" i="8"/>
  <c r="S339" i="8"/>
  <c r="S337" i="8" l="1"/>
  <c r="C337" i="8"/>
  <c r="C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40" i="8"/>
  <c r="C41" i="8"/>
  <c r="C42" i="8"/>
  <c r="C47" i="8"/>
  <c r="C48" i="8"/>
  <c r="C78" i="8"/>
  <c r="C79" i="8"/>
  <c r="C57" i="8"/>
  <c r="C58" i="8"/>
  <c r="C65" i="8"/>
  <c r="C66" i="8"/>
  <c r="C49" i="8"/>
  <c r="C50" i="8"/>
  <c r="C59" i="8"/>
  <c r="C51" i="8"/>
  <c r="C45" i="8"/>
  <c r="C46" i="8"/>
  <c r="C76" i="8"/>
  <c r="C69" i="8"/>
  <c r="C70" i="8"/>
  <c r="C53" i="8"/>
  <c r="C54" i="8"/>
  <c r="C75" i="8"/>
  <c r="C43" i="8"/>
  <c r="C44" i="8"/>
  <c r="C71" i="8"/>
  <c r="C72" i="8"/>
  <c r="C62" i="8"/>
  <c r="C63" i="8"/>
  <c r="C52" i="8"/>
  <c r="C37" i="8"/>
  <c r="C38" i="8"/>
  <c r="C68" i="8"/>
  <c r="C39" i="8"/>
  <c r="C77" i="8"/>
  <c r="C55" i="8"/>
  <c r="C64" i="8"/>
  <c r="C73" i="8"/>
  <c r="C60" i="8"/>
  <c r="C56" i="8"/>
  <c r="C61" i="8"/>
  <c r="C74" i="8"/>
  <c r="C67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6" i="8"/>
  <c r="C107" i="8"/>
  <c r="C109" i="8"/>
  <c r="C110" i="8"/>
  <c r="C112" i="8"/>
  <c r="C113" i="8"/>
  <c r="C115" i="8"/>
  <c r="C271" i="8"/>
  <c r="C272" i="8"/>
  <c r="C274" i="8"/>
  <c r="C116" i="8"/>
  <c r="C117" i="8"/>
  <c r="C118" i="8"/>
  <c r="C119" i="8"/>
  <c r="C120" i="8"/>
  <c r="C121" i="8"/>
  <c r="C122" i="8"/>
  <c r="C123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6" i="8"/>
  <c r="C277" i="8"/>
  <c r="C278" i="8"/>
  <c r="C279" i="8"/>
  <c r="C280" i="8"/>
  <c r="C281" i="8"/>
  <c r="C282" i="8"/>
  <c r="C283" i="8"/>
  <c r="C284" i="8"/>
  <c r="C285" i="8"/>
  <c r="C287" i="8"/>
  <c r="C348" i="8"/>
  <c r="C349" i="8"/>
  <c r="C350" i="8"/>
  <c r="C351" i="8"/>
  <c r="C286" i="8"/>
  <c r="C352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S21" i="8"/>
  <c r="S31" i="8"/>
  <c r="S167" i="8"/>
  <c r="S24" i="8"/>
  <c r="S12" i="8"/>
  <c r="S6" i="8"/>
  <c r="S166" i="8"/>
  <c r="S177" i="8"/>
  <c r="S193" i="8"/>
  <c r="S34" i="8"/>
  <c r="S15" i="8"/>
  <c r="S33" i="8"/>
  <c r="S180" i="8"/>
  <c r="S18" i="8"/>
  <c r="S13" i="8"/>
  <c r="S14" i="8"/>
  <c r="S11" i="8"/>
  <c r="S165" i="8"/>
  <c r="S36" i="8"/>
  <c r="S26" i="8"/>
  <c r="S176" i="8"/>
  <c r="S20" i="8"/>
  <c r="S184" i="8"/>
  <c r="S179" i="8"/>
  <c r="S29" i="8"/>
  <c r="S7" i="8"/>
  <c r="S170" i="8"/>
  <c r="S171" i="8"/>
  <c r="S35" i="8"/>
  <c r="S10" i="8"/>
  <c r="S23" i="8"/>
  <c r="S172" i="8"/>
  <c r="S3" i="8"/>
  <c r="S5" i="8"/>
  <c r="S40" i="8"/>
  <c r="S41" i="8"/>
  <c r="S42" i="8"/>
  <c r="S47" i="8"/>
  <c r="S48" i="8"/>
  <c r="S78" i="8"/>
  <c r="S79" i="8"/>
  <c r="S57" i="8"/>
  <c r="S58" i="8"/>
  <c r="S65" i="8"/>
  <c r="S66" i="8"/>
  <c r="S49" i="8"/>
  <c r="S50" i="8"/>
  <c r="S59" i="8"/>
  <c r="S51" i="8"/>
  <c r="S45" i="8"/>
  <c r="S46" i="8"/>
  <c r="S76" i="8"/>
  <c r="S69" i="8"/>
  <c r="S70" i="8"/>
  <c r="S53" i="8"/>
  <c r="S54" i="8"/>
  <c r="S75" i="8"/>
  <c r="S43" i="8"/>
  <c r="S44" i="8"/>
  <c r="S71" i="8"/>
  <c r="S72" i="8"/>
  <c r="S62" i="8"/>
  <c r="S63" i="8"/>
  <c r="S52" i="8"/>
  <c r="S37" i="8"/>
  <c r="S38" i="8"/>
  <c r="S68" i="8"/>
  <c r="S39" i="8"/>
  <c r="S77" i="8"/>
  <c r="S55" i="8"/>
  <c r="S64" i="8"/>
  <c r="S73" i="8"/>
  <c r="S60" i="8"/>
  <c r="S56" i="8"/>
  <c r="S61" i="8"/>
  <c r="S74" i="8"/>
  <c r="S67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9" i="8"/>
  <c r="S100" i="8"/>
  <c r="S101" i="8"/>
  <c r="S102" i="8"/>
  <c r="S103" i="8"/>
  <c r="S104" i="8"/>
  <c r="S106" i="8"/>
  <c r="S107" i="8"/>
  <c r="S109" i="8"/>
  <c r="S110" i="8"/>
  <c r="S112" i="8"/>
  <c r="S113" i="8"/>
  <c r="S115" i="8"/>
  <c r="S271" i="8"/>
  <c r="S272" i="8"/>
  <c r="S274" i="8"/>
  <c r="S275" i="8"/>
  <c r="S116" i="8"/>
  <c r="S117" i="8"/>
  <c r="S118" i="8"/>
  <c r="S119" i="8"/>
  <c r="S120" i="8"/>
  <c r="S121" i="8"/>
  <c r="S122" i="8"/>
  <c r="S123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156" i="8"/>
  <c r="S157" i="8"/>
  <c r="S158" i="8"/>
  <c r="S159" i="8"/>
  <c r="S160" i="8"/>
  <c r="S161" i="8"/>
  <c r="S98" i="8"/>
  <c r="S175" i="8"/>
  <c r="S185" i="8"/>
  <c r="S178" i="8"/>
  <c r="S164" i="8"/>
  <c r="S25" i="8"/>
  <c r="S2" i="8"/>
  <c r="S189" i="8"/>
  <c r="S174" i="8"/>
  <c r="S8" i="8"/>
  <c r="S17" i="8"/>
  <c r="S190" i="8"/>
  <c r="S4" i="8"/>
  <c r="S19" i="8"/>
  <c r="S168" i="8"/>
  <c r="S186" i="8"/>
  <c r="S163" i="8"/>
  <c r="S162" i="8"/>
  <c r="S181" i="8"/>
  <c r="S191" i="8"/>
  <c r="S32" i="8"/>
  <c r="S182" i="8"/>
  <c r="S183" i="8"/>
  <c r="S187" i="8"/>
  <c r="S9" i="8"/>
  <c r="S22" i="8"/>
  <c r="S173" i="8"/>
  <c r="S188" i="8"/>
  <c r="S16" i="8"/>
  <c r="S28" i="8"/>
  <c r="S169" i="8"/>
  <c r="S27" i="8"/>
  <c r="S30" i="8"/>
  <c r="S194" i="8"/>
  <c r="S195" i="8"/>
  <c r="S196" i="8"/>
  <c r="S197" i="8"/>
  <c r="S198" i="8"/>
  <c r="S199" i="8"/>
  <c r="S200" i="8"/>
  <c r="S201" i="8"/>
  <c r="S202" i="8"/>
  <c r="S203" i="8"/>
  <c r="S204" i="8"/>
  <c r="S205" i="8"/>
  <c r="S206" i="8"/>
  <c r="S207" i="8"/>
  <c r="S208" i="8"/>
  <c r="S209" i="8"/>
  <c r="S210" i="8"/>
  <c r="S211" i="8"/>
  <c r="S212" i="8"/>
  <c r="S213" i="8"/>
  <c r="S214" i="8"/>
  <c r="S215" i="8"/>
  <c r="S216" i="8"/>
  <c r="S217" i="8"/>
  <c r="S218" i="8"/>
  <c r="S219" i="8"/>
  <c r="S220" i="8"/>
  <c r="S221" i="8"/>
  <c r="S222" i="8"/>
  <c r="S223" i="8"/>
  <c r="S224" i="8"/>
  <c r="S225" i="8"/>
  <c r="S226" i="8"/>
  <c r="S227" i="8"/>
  <c r="S228" i="8"/>
  <c r="S229" i="8"/>
  <c r="S230" i="8"/>
  <c r="S231" i="8"/>
  <c r="S232" i="8"/>
  <c r="S233" i="8"/>
  <c r="S234" i="8"/>
  <c r="S235" i="8"/>
  <c r="S236" i="8"/>
  <c r="S237" i="8"/>
  <c r="S238" i="8"/>
  <c r="S239" i="8"/>
  <c r="S240" i="8"/>
  <c r="S241" i="8"/>
  <c r="S242" i="8"/>
  <c r="S243" i="8"/>
  <c r="S244" i="8"/>
  <c r="S245" i="8"/>
  <c r="S246" i="8"/>
  <c r="S247" i="8"/>
  <c r="S248" i="8"/>
  <c r="S249" i="8"/>
  <c r="S250" i="8"/>
  <c r="S251" i="8"/>
  <c r="S252" i="8"/>
  <c r="S253" i="8"/>
  <c r="S254" i="8"/>
  <c r="S255" i="8"/>
  <c r="S256" i="8"/>
  <c r="S257" i="8"/>
  <c r="S258" i="8"/>
  <c r="S259" i="8"/>
  <c r="S260" i="8"/>
  <c r="S261" i="8"/>
  <c r="S262" i="8"/>
  <c r="S263" i="8"/>
  <c r="S264" i="8"/>
  <c r="S265" i="8"/>
  <c r="S266" i="8"/>
  <c r="S267" i="8"/>
  <c r="S268" i="8"/>
  <c r="S269" i="8"/>
  <c r="S270" i="8"/>
  <c r="S276" i="8"/>
  <c r="S277" i="8"/>
  <c r="S278" i="8"/>
  <c r="S279" i="8"/>
  <c r="S280" i="8"/>
  <c r="S281" i="8"/>
  <c r="S282" i="8"/>
  <c r="S283" i="8"/>
  <c r="S284" i="8"/>
  <c r="S285" i="8"/>
  <c r="S287" i="8"/>
  <c r="S348" i="8"/>
  <c r="S349" i="8"/>
  <c r="S350" i="8"/>
  <c r="S351" i="8"/>
  <c r="S286" i="8"/>
  <c r="S352" i="8"/>
  <c r="S288" i="8"/>
  <c r="S289" i="8"/>
  <c r="S290" i="8"/>
  <c r="S291" i="8"/>
  <c r="S292" i="8"/>
  <c r="S293" i="8"/>
  <c r="S294" i="8"/>
  <c r="S295" i="8"/>
  <c r="S296" i="8"/>
  <c r="S297" i="8"/>
  <c r="S298" i="8"/>
  <c r="S299" i="8"/>
  <c r="S300" i="8"/>
  <c r="S301" i="8"/>
  <c r="S302" i="8"/>
  <c r="S303" i="8"/>
  <c r="S304" i="8"/>
  <c r="S305" i="8"/>
  <c r="S306" i="8"/>
  <c r="S307" i="8"/>
  <c r="S308" i="8"/>
  <c r="S309" i="8"/>
  <c r="S310" i="8"/>
  <c r="S311" i="8"/>
  <c r="S312" i="8"/>
  <c r="S313" i="8"/>
  <c r="S314" i="8"/>
  <c r="S315" i="8"/>
  <c r="S316" i="8"/>
  <c r="S317" i="8"/>
  <c r="S318" i="8"/>
  <c r="S319" i="8"/>
  <c r="S320" i="8"/>
  <c r="S321" i="8"/>
  <c r="S322" i="8"/>
  <c r="S323" i="8"/>
  <c r="S324" i="8"/>
  <c r="S325" i="8"/>
  <c r="S326" i="8"/>
  <c r="S327" i="8"/>
  <c r="S328" i="8"/>
  <c r="S329" i="8"/>
  <c r="S330" i="8"/>
  <c r="S331" i="8"/>
  <c r="S332" i="8"/>
  <c r="S333" i="8"/>
  <c r="S334" i="8"/>
  <c r="S335" i="8"/>
  <c r="S336" i="8"/>
  <c r="S192" i="8"/>
  <c r="O3" i="13"/>
  <c r="O4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2" i="13"/>
  <c r="N3" i="13"/>
  <c r="N4" i="13"/>
  <c r="N5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2" i="13"/>
  <c r="N161" i="9" l="1"/>
  <c r="M161" i="9"/>
  <c r="N160" i="9"/>
  <c r="M160" i="9"/>
  <c r="N159" i="9"/>
  <c r="M159" i="9"/>
  <c r="N158" i="9"/>
  <c r="M158" i="9"/>
  <c r="N157" i="9"/>
  <c r="M157" i="9"/>
  <c r="N156" i="9"/>
  <c r="M156" i="9"/>
  <c r="N155" i="9"/>
  <c r="M155" i="9"/>
  <c r="N154" i="9"/>
  <c r="M154" i="9"/>
  <c r="N153" i="9"/>
  <c r="M153" i="9"/>
  <c r="N152" i="9"/>
  <c r="M152" i="9"/>
  <c r="N151" i="9"/>
  <c r="M151" i="9"/>
  <c r="N150" i="9"/>
  <c r="M150" i="9"/>
  <c r="N149" i="9"/>
  <c r="M149" i="9"/>
  <c r="N148" i="9"/>
  <c r="M148" i="9"/>
  <c r="N147" i="9"/>
  <c r="M147" i="9"/>
  <c r="N146" i="9"/>
  <c r="M146" i="9"/>
  <c r="N145" i="9"/>
  <c r="M145" i="9"/>
  <c r="N144" i="9"/>
  <c r="M144" i="9"/>
  <c r="N143" i="9"/>
  <c r="M143" i="9"/>
  <c r="N142" i="9"/>
  <c r="M142" i="9"/>
  <c r="N141" i="9"/>
  <c r="M141" i="9"/>
  <c r="N140" i="9"/>
  <c r="M140" i="9"/>
  <c r="N139" i="9"/>
  <c r="M139" i="9"/>
  <c r="N138" i="9"/>
  <c r="M138" i="9"/>
  <c r="N137" i="9"/>
  <c r="M137" i="9"/>
  <c r="N136" i="9"/>
  <c r="M136" i="9"/>
  <c r="N135" i="9"/>
  <c r="M135" i="9"/>
  <c r="N134" i="9"/>
  <c r="M134" i="9"/>
  <c r="N133" i="9"/>
  <c r="M133" i="9"/>
  <c r="N132" i="9"/>
  <c r="M132" i="9"/>
  <c r="N131" i="9"/>
  <c r="M131" i="9"/>
  <c r="N130" i="9"/>
  <c r="M130" i="9"/>
  <c r="N129" i="9"/>
  <c r="M129" i="9"/>
  <c r="N128" i="9"/>
  <c r="M128" i="9"/>
  <c r="N127" i="9"/>
  <c r="M127" i="9"/>
  <c r="N126" i="9"/>
  <c r="M126" i="9"/>
  <c r="N125" i="9"/>
  <c r="M125" i="9"/>
  <c r="N124" i="9"/>
  <c r="M124" i="9"/>
  <c r="N123" i="9"/>
  <c r="M123" i="9"/>
  <c r="N122" i="9"/>
  <c r="M122" i="9"/>
  <c r="N121" i="9"/>
  <c r="M121" i="9"/>
  <c r="N120" i="9"/>
  <c r="M120" i="9"/>
  <c r="N119" i="9"/>
  <c r="M119" i="9"/>
  <c r="N118" i="9"/>
  <c r="M118" i="9"/>
  <c r="N117" i="9"/>
  <c r="M117" i="9"/>
  <c r="N116" i="9"/>
  <c r="M116" i="9"/>
  <c r="N115" i="9"/>
  <c r="M115" i="9"/>
  <c r="N114" i="9"/>
  <c r="M114" i="9"/>
  <c r="N113" i="9"/>
  <c r="M113" i="9"/>
  <c r="N112" i="9"/>
  <c r="M112" i="9"/>
  <c r="N111" i="9"/>
  <c r="M111" i="9"/>
  <c r="N110" i="9"/>
  <c r="M110" i="9"/>
  <c r="N109" i="9"/>
  <c r="M109" i="9"/>
  <c r="N108" i="9"/>
  <c r="M108" i="9"/>
  <c r="N107" i="9"/>
  <c r="M107" i="9"/>
  <c r="N106" i="9"/>
  <c r="M106" i="9"/>
  <c r="N105" i="9"/>
  <c r="M105" i="9"/>
  <c r="N104" i="9"/>
  <c r="M104" i="9"/>
  <c r="N103" i="9"/>
  <c r="M103" i="9"/>
  <c r="N102" i="9"/>
  <c r="M102" i="9"/>
  <c r="N101" i="9"/>
  <c r="M101" i="9"/>
  <c r="N100" i="9"/>
  <c r="M100" i="9"/>
  <c r="N99" i="9"/>
  <c r="M99" i="9"/>
  <c r="N98" i="9"/>
  <c r="M98" i="9"/>
  <c r="N97" i="9"/>
  <c r="M97" i="9"/>
  <c r="N96" i="9"/>
  <c r="M96" i="9"/>
  <c r="N95" i="9"/>
  <c r="M95" i="9"/>
  <c r="N94" i="9"/>
  <c r="M94" i="9"/>
  <c r="N93" i="9"/>
  <c r="M93" i="9"/>
  <c r="N92" i="9"/>
  <c r="M92" i="9"/>
  <c r="N91" i="9"/>
  <c r="M91" i="9"/>
  <c r="N90" i="9"/>
  <c r="M90" i="9"/>
  <c r="N89" i="9"/>
  <c r="M89" i="9"/>
  <c r="N88" i="9"/>
  <c r="M88" i="9"/>
  <c r="N87" i="9"/>
  <c r="M87" i="9"/>
  <c r="N86" i="9"/>
  <c r="M86" i="9"/>
  <c r="N85" i="9"/>
  <c r="M85" i="9"/>
  <c r="N84" i="9"/>
  <c r="M84" i="9"/>
  <c r="N83" i="9"/>
  <c r="M83" i="9"/>
  <c r="N82" i="9"/>
  <c r="M82" i="9"/>
  <c r="N81" i="9"/>
  <c r="M81" i="9"/>
  <c r="N80" i="9"/>
  <c r="M80" i="9"/>
  <c r="N79" i="9"/>
  <c r="M79" i="9"/>
  <c r="N78" i="9"/>
  <c r="M78" i="9"/>
  <c r="N77" i="9"/>
  <c r="M77" i="9"/>
  <c r="N76" i="9"/>
  <c r="M76" i="9"/>
  <c r="N75" i="9"/>
  <c r="M75" i="9"/>
  <c r="N74" i="9"/>
  <c r="M74" i="9"/>
  <c r="N73" i="9"/>
  <c r="M73" i="9"/>
  <c r="N72" i="9"/>
  <c r="M72" i="9"/>
  <c r="N71" i="9"/>
  <c r="M71" i="9"/>
  <c r="N70" i="9"/>
  <c r="M70" i="9"/>
  <c r="N69" i="9"/>
  <c r="M69" i="9"/>
  <c r="N68" i="9"/>
  <c r="M68" i="9"/>
  <c r="N67" i="9"/>
  <c r="M67" i="9"/>
  <c r="N66" i="9"/>
  <c r="M66" i="9"/>
  <c r="N65" i="9"/>
  <c r="M65" i="9"/>
  <c r="N64" i="9"/>
  <c r="M64" i="9"/>
  <c r="N63" i="9"/>
  <c r="M63" i="9"/>
  <c r="N62" i="9"/>
  <c r="M62" i="9"/>
  <c r="N61" i="9"/>
  <c r="M61" i="9"/>
  <c r="N60" i="9"/>
  <c r="M60" i="9"/>
  <c r="N59" i="9"/>
  <c r="M59" i="9"/>
  <c r="N58" i="9"/>
  <c r="M58" i="9"/>
  <c r="N57" i="9"/>
  <c r="M57" i="9"/>
  <c r="N56" i="9"/>
  <c r="M56" i="9"/>
  <c r="N55" i="9"/>
  <c r="M55" i="9"/>
  <c r="N54" i="9"/>
  <c r="M54" i="9"/>
  <c r="N53" i="9"/>
  <c r="M53" i="9"/>
  <c r="N52" i="9"/>
  <c r="M52" i="9"/>
  <c r="N51" i="9"/>
  <c r="M51" i="9"/>
  <c r="N50" i="9"/>
  <c r="M50" i="9"/>
  <c r="N49" i="9"/>
  <c r="M49" i="9"/>
  <c r="N48" i="9"/>
  <c r="M48" i="9"/>
  <c r="N47" i="9"/>
  <c r="M47" i="9"/>
  <c r="N46" i="9"/>
  <c r="M46" i="9"/>
  <c r="N45" i="9"/>
  <c r="M45" i="9"/>
  <c r="N44" i="9"/>
  <c r="M44" i="9"/>
  <c r="N43" i="9"/>
  <c r="M43" i="9"/>
  <c r="N42" i="9"/>
  <c r="M42" i="9"/>
  <c r="N41" i="9"/>
  <c r="M41" i="9"/>
  <c r="N40" i="9"/>
  <c r="M40" i="9"/>
  <c r="N39" i="9"/>
  <c r="M39" i="9"/>
  <c r="N38" i="9"/>
  <c r="M38" i="9"/>
  <c r="N37" i="9"/>
  <c r="M37" i="9"/>
  <c r="N36" i="9"/>
  <c r="M36" i="9"/>
  <c r="N35" i="9"/>
  <c r="M35" i="9"/>
  <c r="N34" i="9"/>
  <c r="M34" i="9"/>
  <c r="N33" i="9"/>
  <c r="M33" i="9"/>
  <c r="N32" i="9"/>
  <c r="M32" i="9"/>
  <c r="N31" i="9"/>
  <c r="M31" i="9"/>
  <c r="N30" i="9"/>
  <c r="M30" i="9"/>
  <c r="N29" i="9"/>
  <c r="M29" i="9"/>
  <c r="N28" i="9"/>
  <c r="M28" i="9"/>
  <c r="N27" i="9"/>
  <c r="M27" i="9"/>
  <c r="N26" i="9"/>
  <c r="M26" i="9"/>
  <c r="N25" i="9"/>
  <c r="M25" i="9"/>
  <c r="N24" i="9"/>
  <c r="M24" i="9"/>
  <c r="N23" i="9"/>
  <c r="M23" i="9"/>
  <c r="N22" i="9"/>
  <c r="M22" i="9"/>
  <c r="N21" i="9"/>
  <c r="M21" i="9"/>
  <c r="N20" i="9"/>
  <c r="M20" i="9"/>
  <c r="N19" i="9"/>
  <c r="M19" i="9"/>
  <c r="N18" i="9"/>
  <c r="M18" i="9"/>
  <c r="N17" i="9"/>
  <c r="M17" i="9"/>
  <c r="N16" i="9"/>
  <c r="M16" i="9"/>
  <c r="N15" i="9"/>
  <c r="M15" i="9"/>
  <c r="N14" i="9"/>
  <c r="M14" i="9"/>
  <c r="N13" i="9"/>
  <c r="M13" i="9"/>
  <c r="N12" i="9"/>
  <c r="M12" i="9"/>
  <c r="N11" i="9"/>
  <c r="M11" i="9"/>
  <c r="N10" i="9"/>
  <c r="M10" i="9"/>
  <c r="N9" i="9"/>
  <c r="M9" i="9"/>
  <c r="N8" i="9"/>
  <c r="M8" i="9"/>
  <c r="N7" i="9"/>
  <c r="M7" i="9"/>
  <c r="N6" i="9"/>
  <c r="M6" i="9"/>
  <c r="N5" i="9"/>
  <c r="M5" i="9"/>
  <c r="N4" i="9"/>
  <c r="M4" i="9"/>
  <c r="N3" i="9"/>
  <c r="M3" i="9"/>
  <c r="N2" i="9"/>
  <c r="M2" i="9"/>
  <c r="A3" i="4"/>
  <c r="B3" i="4" s="1"/>
  <c r="A4" i="4"/>
  <c r="B4" i="4" s="1"/>
  <c r="A5" i="4"/>
  <c r="B5" i="4" s="1"/>
  <c r="A2" i="4"/>
  <c r="B2" i="4" s="1"/>
</calcChain>
</file>

<file path=xl/sharedStrings.xml><?xml version="1.0" encoding="utf-8"?>
<sst xmlns="http://schemas.openxmlformats.org/spreadsheetml/2006/main" count="8121" uniqueCount="1831">
  <si>
    <t>ArCode</t>
  </si>
  <si>
    <t>Channel</t>
  </si>
  <si>
    <t>Retailer</t>
  </si>
  <si>
    <t>STORE Name</t>
  </si>
  <si>
    <t>Store Code</t>
  </si>
  <si>
    <t>Type</t>
  </si>
  <si>
    <t>Brand</t>
  </si>
  <si>
    <t>SE</t>
  </si>
  <si>
    <t>SM</t>
  </si>
  <si>
    <t>Retailer - Store Name</t>
  </si>
  <si>
    <t>Retailer - Store Name (Brand)</t>
  </si>
  <si>
    <t>Opening</t>
  </si>
  <si>
    <t>Closed</t>
  </si>
  <si>
    <t>B01CS</t>
  </si>
  <si>
    <t>Hypermarket</t>
  </si>
  <si>
    <t>BIG C</t>
  </si>
  <si>
    <t>Rajdamri</t>
  </si>
  <si>
    <t>Bangkok</t>
  </si>
  <si>
    <t>01</t>
  </si>
  <si>
    <t>Counter</t>
  </si>
  <si>
    <t>Studio One</t>
  </si>
  <si>
    <t>Mali</t>
  </si>
  <si>
    <t>Hub</t>
  </si>
  <si>
    <t>B02CS</t>
  </si>
  <si>
    <t>Pattaya 2</t>
  </si>
  <si>
    <t>Chon Buri</t>
  </si>
  <si>
    <t>02</t>
  </si>
  <si>
    <t>B03CS</t>
  </si>
  <si>
    <t>Ratchadaphisek</t>
  </si>
  <si>
    <t>03</t>
  </si>
  <si>
    <t>B04CS</t>
  </si>
  <si>
    <t>Pattaya 3</t>
  </si>
  <si>
    <t>04</t>
  </si>
  <si>
    <t>B05CS</t>
  </si>
  <si>
    <t>Chiang Mai 2</t>
  </si>
  <si>
    <t>Chiang Mai</t>
  </si>
  <si>
    <t>05</t>
  </si>
  <si>
    <t>B06CS</t>
  </si>
  <si>
    <t>Mega Bangna</t>
  </si>
  <si>
    <t>06</t>
  </si>
  <si>
    <t>B07CS</t>
  </si>
  <si>
    <t>Rama 4</t>
  </si>
  <si>
    <t>07</t>
  </si>
  <si>
    <t>B08CS</t>
  </si>
  <si>
    <t>Suksawat</t>
  </si>
  <si>
    <t>08</t>
  </si>
  <si>
    <t>B09CS</t>
  </si>
  <si>
    <t>On Nut</t>
  </si>
  <si>
    <t>09</t>
  </si>
  <si>
    <t>B10CS</t>
  </si>
  <si>
    <t>Itsaraphap</t>
  </si>
  <si>
    <t>10</t>
  </si>
  <si>
    <t>B11CS</t>
  </si>
  <si>
    <t>11</t>
  </si>
  <si>
    <t>B12CS</t>
  </si>
  <si>
    <t>Hat Yai 2</t>
  </si>
  <si>
    <t>Songkhla</t>
  </si>
  <si>
    <t>12</t>
  </si>
  <si>
    <t>B13CS</t>
  </si>
  <si>
    <t>Hua Mak</t>
  </si>
  <si>
    <t>13</t>
  </si>
  <si>
    <t>B14CS</t>
  </si>
  <si>
    <t>Ekamai</t>
  </si>
  <si>
    <t>14</t>
  </si>
  <si>
    <t>B15CS</t>
  </si>
  <si>
    <t>Tiwanon</t>
  </si>
  <si>
    <t>15</t>
  </si>
  <si>
    <t>B16CS</t>
  </si>
  <si>
    <t>Rangsit</t>
  </si>
  <si>
    <t>16</t>
  </si>
  <si>
    <t>B17CS</t>
  </si>
  <si>
    <t>Hat Yai</t>
  </si>
  <si>
    <t>17</t>
  </si>
  <si>
    <t>B18CS</t>
  </si>
  <si>
    <t>Rattanathibet 2</t>
  </si>
  <si>
    <t>18</t>
  </si>
  <si>
    <t>B19CS</t>
  </si>
  <si>
    <t>Lat Phrao</t>
  </si>
  <si>
    <t>19</t>
  </si>
  <si>
    <t>B20CS</t>
  </si>
  <si>
    <t>Bang Na</t>
  </si>
  <si>
    <t>20</t>
  </si>
  <si>
    <t>B21CS</t>
  </si>
  <si>
    <t>Su-ngai Kolok</t>
  </si>
  <si>
    <t>Narathiwat</t>
  </si>
  <si>
    <t>21</t>
  </si>
  <si>
    <t>B22CS</t>
  </si>
  <si>
    <t>Pattani</t>
  </si>
  <si>
    <t>22</t>
  </si>
  <si>
    <t>B23CS</t>
  </si>
  <si>
    <t>Chaengwattana</t>
  </si>
  <si>
    <t>23</t>
  </si>
  <si>
    <t>B24CS</t>
  </si>
  <si>
    <t>Phitsanulok</t>
  </si>
  <si>
    <t>24</t>
  </si>
  <si>
    <t>B25CS</t>
  </si>
  <si>
    <t>Lam Luk Ka Klong 4</t>
  </si>
  <si>
    <t>Pathum Thani</t>
  </si>
  <si>
    <t>25</t>
  </si>
  <si>
    <t>B26CS</t>
  </si>
  <si>
    <t>Wong Sawang</t>
  </si>
  <si>
    <t>26</t>
  </si>
  <si>
    <t>B27CS</t>
  </si>
  <si>
    <t>Ubon Ratchathani</t>
  </si>
  <si>
    <t>27</t>
  </si>
  <si>
    <t>B28CS</t>
  </si>
  <si>
    <t>Mahachai</t>
  </si>
  <si>
    <t>28</t>
  </si>
  <si>
    <t>B29CS</t>
  </si>
  <si>
    <t>Yala</t>
  </si>
  <si>
    <t>29</t>
  </si>
  <si>
    <t>B30CS</t>
  </si>
  <si>
    <t>Bang Pakok</t>
  </si>
  <si>
    <t>30</t>
  </si>
  <si>
    <t>B31CS</t>
  </si>
  <si>
    <t>Sukhaphiban 3</t>
  </si>
  <si>
    <t>31</t>
  </si>
  <si>
    <t>B32CS</t>
  </si>
  <si>
    <t>Fashion Island</t>
  </si>
  <si>
    <t>32</t>
  </si>
  <si>
    <t>B33CS</t>
  </si>
  <si>
    <t>Don Mueang</t>
  </si>
  <si>
    <t>33</t>
  </si>
  <si>
    <t>B34CS</t>
  </si>
  <si>
    <t>Om Yai</t>
  </si>
  <si>
    <t>34</t>
  </si>
  <si>
    <t>B35CS</t>
  </si>
  <si>
    <t>Korat</t>
  </si>
  <si>
    <t>Nakhon Ratchasima</t>
  </si>
  <si>
    <t>35</t>
  </si>
  <si>
    <t>C00OA</t>
  </si>
  <si>
    <t>Online Store</t>
  </si>
  <si>
    <t>CENTRAL</t>
  </si>
  <si>
    <t>Central Online Marketplace</t>
  </si>
  <si>
    <t>00</t>
  </si>
  <si>
    <t>Online</t>
  </si>
  <si>
    <t>Akemi</t>
  </si>
  <si>
    <t>May</t>
  </si>
  <si>
    <t>BeMaria</t>
  </si>
  <si>
    <t>C00OC</t>
  </si>
  <si>
    <t>Cannon</t>
  </si>
  <si>
    <t>C00OS</t>
  </si>
  <si>
    <t>C01CA</t>
  </si>
  <si>
    <t>Departmental Store</t>
  </si>
  <si>
    <t>Chidlom</t>
  </si>
  <si>
    <t>Wan</t>
  </si>
  <si>
    <t>C01CC</t>
  </si>
  <si>
    <t>C02CA</t>
  </si>
  <si>
    <t>Zen World</t>
  </si>
  <si>
    <t>C02CC</t>
  </si>
  <si>
    <t>C03CA</t>
  </si>
  <si>
    <t>C03CC</t>
  </si>
  <si>
    <t>C04CA</t>
  </si>
  <si>
    <t>Pinklao</t>
  </si>
  <si>
    <t>C04CC</t>
  </si>
  <si>
    <t>C05CA</t>
  </si>
  <si>
    <t>East Ville</t>
  </si>
  <si>
    <t>C05CC</t>
  </si>
  <si>
    <t>C06CA</t>
  </si>
  <si>
    <t>C06CC</t>
  </si>
  <si>
    <t>C07CA</t>
  </si>
  <si>
    <t>C07CC</t>
  </si>
  <si>
    <t>C08CA</t>
  </si>
  <si>
    <t>Westgate</t>
  </si>
  <si>
    <t>C09CA</t>
  </si>
  <si>
    <t>Rama 3</t>
  </si>
  <si>
    <t>C09CC</t>
  </si>
  <si>
    <t>C10CA</t>
  </si>
  <si>
    <t>Hat Yai Kanchana</t>
  </si>
  <si>
    <t>C10CC</t>
  </si>
  <si>
    <t>C11CA</t>
  </si>
  <si>
    <t>Udon Thani</t>
  </si>
  <si>
    <t>C12CA</t>
  </si>
  <si>
    <t>C12CC</t>
  </si>
  <si>
    <t>C13CA</t>
  </si>
  <si>
    <t>C13CC</t>
  </si>
  <si>
    <t>C14CA</t>
  </si>
  <si>
    <t>Pattaya</t>
  </si>
  <si>
    <t>C14CC</t>
  </si>
  <si>
    <t>C15CA</t>
  </si>
  <si>
    <t>Mai</t>
  </si>
  <si>
    <t>C16CA</t>
  </si>
  <si>
    <t>C16CC</t>
  </si>
  <si>
    <t>C17CA</t>
  </si>
  <si>
    <t>Rama 2</t>
  </si>
  <si>
    <t>C18CA</t>
  </si>
  <si>
    <t>Bang Rak</t>
  </si>
  <si>
    <t>C19CA</t>
  </si>
  <si>
    <t>Westville</t>
  </si>
  <si>
    <t>Nonthaburi</t>
  </si>
  <si>
    <t>C20CA</t>
  </si>
  <si>
    <t>Khon Kaen</t>
  </si>
  <si>
    <t>C21CA</t>
  </si>
  <si>
    <t>Phuket</t>
  </si>
  <si>
    <t>C22CA</t>
  </si>
  <si>
    <t>Salaya</t>
  </si>
  <si>
    <t>C23CA</t>
  </si>
  <si>
    <t>Nakhon Pathom</t>
  </si>
  <si>
    <t>C24CA</t>
  </si>
  <si>
    <t>C25CA</t>
  </si>
  <si>
    <t>Nakhon Sawan</t>
  </si>
  <si>
    <t>C26CA</t>
  </si>
  <si>
    <t>Silom</t>
  </si>
  <si>
    <t>C27CA</t>
  </si>
  <si>
    <t>Ram Intra</t>
  </si>
  <si>
    <t>E01EG</t>
  </si>
  <si>
    <t>Event</t>
  </si>
  <si>
    <t>EVENT</t>
  </si>
  <si>
    <t>Warehouse Sales</t>
  </si>
  <si>
    <t>Mixed Brand</t>
  </si>
  <si>
    <t>H01CA</t>
  </si>
  <si>
    <t>Specialty Store</t>
  </si>
  <si>
    <t>HOMEPRO</t>
  </si>
  <si>
    <t>Ekamai-Ramintra</t>
  </si>
  <si>
    <t>TonHom</t>
  </si>
  <si>
    <t>H02CA</t>
  </si>
  <si>
    <t>Ayutthaya</t>
  </si>
  <si>
    <t>H03CA</t>
  </si>
  <si>
    <t>Buri Ram</t>
  </si>
  <si>
    <t>H04CA</t>
  </si>
  <si>
    <t>Roi Et</t>
  </si>
  <si>
    <t>H05CA</t>
  </si>
  <si>
    <t>H06CA</t>
  </si>
  <si>
    <t>Saraburi</t>
  </si>
  <si>
    <t>I01CA</t>
  </si>
  <si>
    <t>INDEX LIVING MALL</t>
  </si>
  <si>
    <t>Kaset-Nawamin</t>
  </si>
  <si>
    <t>I02CA</t>
  </si>
  <si>
    <t>I03CA</t>
  </si>
  <si>
    <t>I04CA</t>
  </si>
  <si>
    <t>I05CA</t>
  </si>
  <si>
    <t>I06CA</t>
  </si>
  <si>
    <t>I07CA</t>
  </si>
  <si>
    <t>I08CA</t>
  </si>
  <si>
    <t>I09CA</t>
  </si>
  <si>
    <t>I10CA</t>
  </si>
  <si>
    <t>I11CA</t>
  </si>
  <si>
    <t>Ratchaphruek</t>
  </si>
  <si>
    <t>K01CS</t>
  </si>
  <si>
    <t>MAKRO</t>
  </si>
  <si>
    <t>Hang Dong</t>
  </si>
  <si>
    <t>L01CS</t>
  </si>
  <si>
    <t>LOTUS</t>
  </si>
  <si>
    <t>Pattaya South</t>
  </si>
  <si>
    <t>L02CS</t>
  </si>
  <si>
    <t>Laksi</t>
  </si>
  <si>
    <t>L03CS</t>
  </si>
  <si>
    <t>M01CA</t>
  </si>
  <si>
    <t>THE MALL</t>
  </si>
  <si>
    <t>Paragon</t>
  </si>
  <si>
    <t>M01CC</t>
  </si>
  <si>
    <t>M02CA</t>
  </si>
  <si>
    <t>Emporium</t>
  </si>
  <si>
    <t>M02CC</t>
  </si>
  <si>
    <t>M03CA</t>
  </si>
  <si>
    <t>Bang Kapi</t>
  </si>
  <si>
    <t>M03CC</t>
  </si>
  <si>
    <t>M04CA</t>
  </si>
  <si>
    <t>Bang Khae</t>
  </si>
  <si>
    <t>M04CC</t>
  </si>
  <si>
    <t>M05CA</t>
  </si>
  <si>
    <t>Tha-Pra</t>
  </si>
  <si>
    <t>M06CA</t>
  </si>
  <si>
    <t>Ngam Wong Wan</t>
  </si>
  <si>
    <t>M06CC</t>
  </si>
  <si>
    <t>M07CA</t>
  </si>
  <si>
    <t>M07CC</t>
  </si>
  <si>
    <t>O01OA</t>
  </si>
  <si>
    <t>ONLINE PLATFORM</t>
  </si>
  <si>
    <t>Commerse Asia</t>
  </si>
  <si>
    <t>O01OC</t>
  </si>
  <si>
    <t>O01OS</t>
  </si>
  <si>
    <t>O02OA</t>
  </si>
  <si>
    <t>Shopee</t>
  </si>
  <si>
    <t>Oil</t>
  </si>
  <si>
    <t>O02OC</t>
  </si>
  <si>
    <t>O02OS</t>
  </si>
  <si>
    <t>Nonny</t>
  </si>
  <si>
    <t>O03OA</t>
  </si>
  <si>
    <t>Lazada</t>
  </si>
  <si>
    <t>O04OA</t>
  </si>
  <si>
    <t>Shop At 24</t>
  </si>
  <si>
    <t>R01CA</t>
  </si>
  <si>
    <t>ROBINSON</t>
  </si>
  <si>
    <t>Rama 9</t>
  </si>
  <si>
    <t>R02CA</t>
  </si>
  <si>
    <t>Srinakarin</t>
  </si>
  <si>
    <t>R03CA</t>
  </si>
  <si>
    <t>R04CA</t>
  </si>
  <si>
    <t>R05CA</t>
  </si>
  <si>
    <t>Chachoengsao</t>
  </si>
  <si>
    <t>R06CA</t>
  </si>
  <si>
    <t>R07CA</t>
  </si>
  <si>
    <t>Sukhumvit</t>
  </si>
  <si>
    <t>R08CA</t>
  </si>
  <si>
    <t>Srisaman</t>
  </si>
  <si>
    <t>R09CA</t>
  </si>
  <si>
    <t>Chiang Rai</t>
  </si>
  <si>
    <t>R10CA</t>
  </si>
  <si>
    <t>R11CA</t>
  </si>
  <si>
    <t>Prachin Buri</t>
  </si>
  <si>
    <t>R12CA</t>
  </si>
  <si>
    <t>Lat Krabang</t>
  </si>
  <si>
    <t>R13CA</t>
  </si>
  <si>
    <t>Rayong</t>
  </si>
  <si>
    <t>R14CA</t>
  </si>
  <si>
    <t>Chanthaburi</t>
  </si>
  <si>
    <t>R15CA</t>
  </si>
  <si>
    <t>Thalang</t>
  </si>
  <si>
    <t>R16CA</t>
  </si>
  <si>
    <t>R17CA</t>
  </si>
  <si>
    <t>R18CA</t>
  </si>
  <si>
    <t>R19CA</t>
  </si>
  <si>
    <t>Mukdahan</t>
  </si>
  <si>
    <t>R20CA</t>
  </si>
  <si>
    <t>R21CA</t>
  </si>
  <si>
    <t>R23CA</t>
  </si>
  <si>
    <t>R24CA</t>
  </si>
  <si>
    <t>Chalong</t>
  </si>
  <si>
    <t>R25CA</t>
  </si>
  <si>
    <t>Mae Sot</t>
  </si>
  <si>
    <t>Tak</t>
  </si>
  <si>
    <t>R26CA</t>
  </si>
  <si>
    <t>Kamphaeng Phet</t>
  </si>
  <si>
    <t>R27CA</t>
  </si>
  <si>
    <t>Lopburi</t>
  </si>
  <si>
    <t>R28CA</t>
  </si>
  <si>
    <t>Surin</t>
  </si>
  <si>
    <t>R29CA</t>
  </si>
  <si>
    <t>R30CA</t>
  </si>
  <si>
    <t>Nakhon Si Thammarat 2</t>
  </si>
  <si>
    <t>Nakhon Si Thammarat</t>
  </si>
  <si>
    <t>R31CA</t>
  </si>
  <si>
    <t>Lampang</t>
  </si>
  <si>
    <t>R32CA</t>
  </si>
  <si>
    <t>Sakhon Nakhon</t>
  </si>
  <si>
    <t>S01CA</t>
  </si>
  <si>
    <t>SB DESIGN AQUARE</t>
  </si>
  <si>
    <t>S02CA</t>
  </si>
  <si>
    <t>S03CA</t>
  </si>
  <si>
    <t>S04CA</t>
  </si>
  <si>
    <t>T01CA</t>
  </si>
  <si>
    <t>SIAM TAKASHIMAYA</t>
  </si>
  <si>
    <t>Icon Siam</t>
  </si>
  <si>
    <t>T01CC</t>
  </si>
  <si>
    <t>W0001</t>
  </si>
  <si>
    <t>WAREHOUSE</t>
  </si>
  <si>
    <t>0001</t>
  </si>
  <si>
    <t>W0002</t>
  </si>
  <si>
    <t>0002</t>
  </si>
  <si>
    <t>W0003</t>
  </si>
  <si>
    <t>0003</t>
  </si>
  <si>
    <t>W0004</t>
  </si>
  <si>
    <t>0004</t>
  </si>
  <si>
    <t>I12CA</t>
  </si>
  <si>
    <t>60D</t>
  </si>
  <si>
    <t>10150</t>
  </si>
  <si>
    <t>147 ซอยพระรามที่ 2 ซอย 50 ถ.พระรามที่ 2 แขวงแสมดำ เขตบางขุนเทียน กรุงเทพฯ</t>
  </si>
  <si>
    <t>505, 505/1-505/3 หมู่ อำเภอเมืองเชียงราย จังหวัดเชียงราย</t>
  </si>
  <si>
    <t>0107561000226</t>
  </si>
  <si>
    <t>สาขาเชียงราย</t>
  </si>
  <si>
    <t>บริษัท อินเด็กซ์ ลิฟวิ่งมอลล์ จำกัด (มหาชน)</t>
  </si>
  <si>
    <t>-</t>
  </si>
  <si>
    <t>30D</t>
  </si>
  <si>
    <t>10600</t>
  </si>
  <si>
    <t>299 อาคารศูนย์การค้าไอคอนสยาม ชั้น บี2 - ชั้น 4 ถนนเจริญนคร แขวงคลองต้นไทร เขตคลองสาน กรุงเทพมหานคร</t>
  </si>
  <si>
    <t>0105558036680</t>
  </si>
  <si>
    <t>(สำนักงานใหญ่)</t>
  </si>
  <si>
    <t>บริษัท สยาม ทาคาชิมาย่า (ประเทศไทย) จำกัด</t>
  </si>
  <si>
    <t>เลขที่ 33 ถนนพระรามที่ 2 แขวงท่าข้าม เขตบางขุนเทียน กรุงเทพฯ สาขาที่ 00034</t>
  </si>
  <si>
    <t>บริษัท เอสบี ดีไซนด์สแควร์ จำกัด</t>
  </si>
  <si>
    <t>10160</t>
  </si>
  <si>
    <t>10260</t>
  </si>
  <si>
    <t>11130</t>
  </si>
  <si>
    <t>555 หมู่ที่ 1 ต.บางขนุน อ.บางกรวย จ.นนทบุรี สาขา 00001</t>
  </si>
  <si>
    <t>45D</t>
  </si>
  <si>
    <t>47000</t>
  </si>
  <si>
    <t>88/8 ถนนนิตโย ตำบลธาตุเชิงชุม อำเภอเมืองสกลนคร จังหวัดสกลนคร</t>
  </si>
  <si>
    <t>0107536000412</t>
  </si>
  <si>
    <t>สาขาที่ 00029</t>
  </si>
  <si>
    <t>สาขาสกลนคร</t>
  </si>
  <si>
    <t>52100</t>
  </si>
  <si>
    <t>319/1 ถนนไฮเวย์-ลำปาว-งาว ตำบลสวนดอก อำเภอเมืองลำปาง จังหวัดลำปาง</t>
  </si>
  <si>
    <t>สาขาลำปาง</t>
  </si>
  <si>
    <t>80000</t>
  </si>
  <si>
    <t>เลขที่ 9/9 หมู่ที่ 7 ตำบลนาสาร อำเภอพระพรหม จ.นครศรีธรรมราช (สาขาโรบินสันโอเชี่ยน2)</t>
  </si>
  <si>
    <t>0805538000730</t>
  </si>
  <si>
    <t>บริษัท ซีอาร์ นครศรีธรรมราช (ประเทศไทย )จำกัด</t>
  </si>
  <si>
    <t>31000</t>
  </si>
  <si>
    <t>เลขที่ 125 หมู่ 6 ต.กระสัง อ.เมืองบุรีรัมย์ จ.บุรีรัมย์</t>
  </si>
  <si>
    <t>สาขาบุรีรัมย์</t>
  </si>
  <si>
    <t>32000</t>
  </si>
  <si>
    <t>338 หมู่ 16 ต.สลักได อ.เมืองสุรินทร์ จ.สุรินทร์</t>
  </si>
  <si>
    <t>สาขาสุรินทร์</t>
  </si>
  <si>
    <t>15000</t>
  </si>
  <si>
    <t>เลขที่ 555/5 หมู่ที่ 4 ต.กกโก อ.เมืองลพบุรี จ.ลพบุรี</t>
  </si>
  <si>
    <t>สาขาลพบุรี</t>
  </si>
  <si>
    <t>62000</t>
  </si>
  <si>
    <t>651/1 ถนนเจริญสุข ตำบลในเมือง อำเภอเมืองกำแพงเพชร จังหวัดกำแพงเพชร</t>
  </si>
  <si>
    <t>สาขากำแพงเพชร</t>
  </si>
  <si>
    <t>63110</t>
  </si>
  <si>
    <t>เลขที่ 99/115 ถนนสายเอเชีย ต.แม่สอด อ.แม่สอด จ.ตาก</t>
  </si>
  <si>
    <t>สาขาแม่สอด</t>
  </si>
  <si>
    <t>83130</t>
  </si>
  <si>
    <t>เลขที่ 10/53 หมู่ 1 ตำบลฉลอง อำเภอเมืองภูเก็ต จังหวัดภูเก็ต</t>
  </si>
  <si>
    <t>สาขาฉลอง</t>
  </si>
  <si>
    <t>45000</t>
  </si>
  <si>
    <t>สาขาที่ 00037</t>
  </si>
  <si>
    <t>สาขาร้อยเอ็ด</t>
  </si>
  <si>
    <t>90110</t>
  </si>
  <si>
    <t>9 ถ.ธรรมนูญวิถี ต.หาดใหญ่ อ.หาดใหญ่ จ.สงขลา</t>
  </si>
  <si>
    <t>0905538002731</t>
  </si>
  <si>
    <t>สำนักงานใหญ่</t>
  </si>
  <si>
    <t>74000</t>
  </si>
  <si>
    <t>98/1 หมู่ที่ 4 ต.นาดี อ.เมืองสมุทรสาคร จ. สมุทรสาคร</t>
  </si>
  <si>
    <t>สาขามหาชัย</t>
  </si>
  <si>
    <t>49000</t>
  </si>
  <si>
    <t>เลขที่ 99/11 ถนนชยางกูร ข ตำบลมุกดาหาร อำเภอมุกดาหาร จังหวัดมุกดาหาร</t>
  </si>
  <si>
    <t>สาขาที่ 00040</t>
  </si>
  <si>
    <t>สาขามุกดาหาร</t>
  </si>
  <si>
    <t>20000</t>
  </si>
  <si>
    <t>55/90 หมู่ 1 ต.เสม็ด อ.เมืองชลบุรี จ.ชลบุรี</t>
  </si>
  <si>
    <t>สาขาชลบุรี</t>
  </si>
  <si>
    <t>บริษัท โรบินสัน จำกัด ( มหาชน )</t>
  </si>
  <si>
    <t>65000</t>
  </si>
  <si>
    <t>9/98 หมู่ 5 ต.พลายชุมพล อ.เมือง จ.พิษณุโลก</t>
  </si>
  <si>
    <t>สาขาพิษณุโลก</t>
  </si>
  <si>
    <t>11120</t>
  </si>
  <si>
    <t>เลขที่ 19/11 - 12 หมู่ที่ 4 ต.คลองข่อย อ.ปากเกร็ด จ.นนทบุรี</t>
  </si>
  <si>
    <t>สาขาราชพฤกษ์</t>
  </si>
  <si>
    <t>83110</t>
  </si>
  <si>
    <t>เลขที่ 8/88 หมู่ที่ 5 ตำบลศรีสุนทร อำเภอถลาง จ.ภูเก็ต</t>
  </si>
  <si>
    <t>สาขาถลาง</t>
  </si>
  <si>
    <t>22000</t>
  </si>
  <si>
    <t>22/107 หมู่ 7 ต. จันทนิมิต อ. เมืองจันทบุรี จ. จันทบุรี</t>
  </si>
  <si>
    <t>0225539000097</t>
  </si>
  <si>
    <t>บริษัท ซี อาร์ จันทบุรี (ประเทศไทย) จำกัด</t>
  </si>
  <si>
    <t>21000</t>
  </si>
  <si>
    <t>เลขที่ 99/2 ถนนบางนา-ตราด ต.เชิงเนิน อ.เมืองระยอง จ.ระยอง</t>
  </si>
  <si>
    <t>สาขาระยอง</t>
  </si>
  <si>
    <t>10520</t>
  </si>
  <si>
    <t>เลขที่ 308/1 ถนนลาดกระบัง แขวงลาดกระบัง เขตลาดกระบัง กรุงเทพมหานคร</t>
  </si>
  <si>
    <t>25000</t>
  </si>
  <si>
    <t>เลขที่ 72 หมู่ที่ 3 ต.บางบริบูรณ์ อ.เมืองปราจีนบุรี จ.ปราจีนบุรี</t>
  </si>
  <si>
    <t>สาขาปราจีนบุรี</t>
  </si>
  <si>
    <t>34000</t>
  </si>
  <si>
    <t>312 หมู่ 7 ตำบล แจระแม อำเภอ เมืองอุบลราชธานี จังหวัดอุบลราชธานี</t>
  </si>
  <si>
    <t>สาขาอุบลราชธานี</t>
  </si>
  <si>
    <t>57000</t>
  </si>
  <si>
    <t>เลขที่ 199/9 หมู่ที่ 13 ตำบลรอบเวียง อำเภอเมืองเชียงราย จังหวัดเชียงราย</t>
  </si>
  <si>
    <t>เลขที่ 99 หมู่ที่ 1 ถนนศรีสมาน ต.บ้านใหม่ อ.ปากเกร็ด จ.นนทบุรี</t>
  </si>
  <si>
    <t>สาขาศรีสมาน</t>
  </si>
  <si>
    <t>10110</t>
  </si>
  <si>
    <t>259 ถ.สุขุมวิท แขวงคลองเตยเหนือ เขตวัฒนา กรุงเทพฯ</t>
  </si>
  <si>
    <t>สาขาสุขุมวิท</t>
  </si>
  <si>
    <t>12130</t>
  </si>
  <si>
    <t>94 ถ. พหลโยธิน ต. ประชาธิปัตย์ อ. ธัญบุรี จ. ปทุมธานี</t>
  </si>
  <si>
    <t>สาขารังสิต</t>
  </si>
  <si>
    <t>24000</t>
  </si>
  <si>
    <t>เลขที่ 910 ถนนฉะเชิงเทรา-บางปะกง ตำบลหน้าเมือง อำเภอเมืองฉะเชิงเทรา จังหวัดฉะเชิงเทรา</t>
  </si>
  <si>
    <t>สาขาฉะเชิงเทรา</t>
  </si>
  <si>
    <t>13000</t>
  </si>
  <si>
    <t>เลขที่ 129/3 หมู่ 3 ต.คลองสวนพลู อ.พระนครศรีอยุธยา จ.พระนครศรีอยุธยา</t>
  </si>
  <si>
    <t>สาขาอยุธยา2</t>
  </si>
  <si>
    <t>50200</t>
  </si>
  <si>
    <t>9 หมู่ที่ 3 ต.สุเทพ อ.เมืองเชียงใหม่ จ.เชียงใหม่</t>
  </si>
  <si>
    <t>0505538005335</t>
  </si>
  <si>
    <t>10250</t>
  </si>
  <si>
    <t>55/1 ถนน ศรีนครินทร์ แขวงหนองบอน เขตประเวศ กรุงเทพฯ</t>
  </si>
  <si>
    <t>สาขาศรีนครินทร์</t>
  </si>
  <si>
    <t>10310</t>
  </si>
  <si>
    <t>9/8-9 ห้อง G1,127,225,326,428,533 ชั้น G,1-5 ถ.พระราม 9 แขวง/เขต ห้วยขวาง กทม.</t>
  </si>
  <si>
    <t>สาขาทื่ 00023</t>
  </si>
  <si>
    <t>TIK TOK SHOP</t>
  </si>
  <si>
    <t>189, 189/1 หมู่ที่ 2 ตำบล บางขุนกอง อำเภอบางกรวย จังหวัดนนทบุรี</t>
  </si>
  <si>
    <t>บริษัท ช้อปปี้ (ประเทศไทย) จำกัด</t>
  </si>
  <si>
    <t>SHOPEE (THAILAND) COMPANY LIMITED บริษัท ช้อปปี้ (ประเทศไทย) จำกัด</t>
  </si>
  <si>
    <t>30000</t>
  </si>
  <si>
    <t>1242/2 ถนนมิตรภาพ ตำบลในเมือง อำเภอเมือง จังหวัดนครราชสีมา</t>
  </si>
  <si>
    <t>0305540000746</t>
  </si>
  <si>
    <t>11000</t>
  </si>
  <si>
    <t>408,410,412,414,416,418,420,422,424,426, 428,430 ถ.งามวงศ์วาน ต.บางเขน อ.เมือง จ.นนทบุรี</t>
  </si>
  <si>
    <t>0105523009350</t>
  </si>
  <si>
    <t>(สาขาที่ 00005 งามวงศ์วาน)</t>
  </si>
  <si>
    <t>บริษัท เดอะมอลล์กรุ๊ป จำกัด</t>
  </si>
  <si>
    <t>129 ถนนรัชดาภิเษก(ท่าพระ-ตากสิน) แขวงบุคคโล เขตธนบุรี กรุงเทพฯ</t>
  </si>
  <si>
    <t>(สาขาท่าพระ)</t>
  </si>
  <si>
    <t>518 ถนนเพชรเกษม แขวงบางแคเหนือ เขตบางแค กรุงเทพฯ</t>
  </si>
  <si>
    <t>(สาขาที่ 00006 บางแค)</t>
  </si>
  <si>
    <t>10240</t>
  </si>
  <si>
    <t>3522 ถนนลาดพร้าว แขวงคลองจั่น เขตบางกะปิ กรุงเทพฯ</t>
  </si>
  <si>
    <t>(สาขาที่ 00007 บางกะปิ)</t>
  </si>
  <si>
    <t>622 ถนนสุขุมวิท แขวงคลองตัน เขตคลองเตย กรุงเทพฯ</t>
  </si>
  <si>
    <t>0105540016253</t>
  </si>
  <si>
    <t>บริษัท ซิตี้มอลล์กรุ๊ป จำกัด</t>
  </si>
  <si>
    <t>10330</t>
  </si>
  <si>
    <t>991/1 ถนนพระราม 1 แขวงปทุมวัน เขตปทุมวัน กรุงเทพฯ</t>
  </si>
  <si>
    <t>0105544113032</t>
  </si>
  <si>
    <t>20260</t>
  </si>
  <si>
    <t>408/2 Moo 12 Sukhumvit NongPrue Banglamung Chon Buri</t>
  </si>
  <si>
    <t>Pattaya (South)</t>
  </si>
  <si>
    <t>เชียงใหม่ 2 (หางดง)</t>
  </si>
  <si>
    <t>MAKRO CHIANGMAI 2 (HANGDONG)</t>
  </si>
  <si>
    <t>เลขที่ 586 ถนนชยางกูร ต.ในเมือง อ.เมือง จ.อุบลราชธานี</t>
  </si>
  <si>
    <t>เลขที่ 1218 ถ.เพชรเกษม ต.หาดใหญ่ อ.หาดใหญ่ จ.สงขลา</t>
  </si>
  <si>
    <t>120/1 ถนน พระรามที่ 2 แขวงแสมดำ เขตบางขุนเทียน กรุงเทพมหานคร</t>
  </si>
  <si>
    <t>102 ถนนพหลโยธิน ตำบลประชาธิปัตย์ อำเภอธัญบุรี จังหวัดปทุมธานี</t>
  </si>
  <si>
    <t>76 หมู่ 5 ตำบลวิชิต อำเภอเมืองภูเก็ต จังหวัดภูเก็ต</t>
  </si>
  <si>
    <t>132/1, 132/2 หมู่ที่ 4 ตำบลหนองป่าครั่ง อำเภอเมืองเชียงใหม่ จังหวัดเชียงใหม่</t>
  </si>
  <si>
    <t>13/122, 13/123 หมู่ 9 ตำบลหนองปรือ อำเภอบางละมุง จังหวัดชลบุรี</t>
  </si>
  <si>
    <t>เลขที่ 1011 ถนนบางนา-ตราด แขวงบางนา เขตบางนา กรุงเทพฯ</t>
  </si>
  <si>
    <t>เลขที่ 300 หมู่ 5 ซอยบ้านดงอุดม ต.หมากแข้ง อ.เมือง จ.อุดรธานี</t>
  </si>
  <si>
    <t>505,507,509,511,511/1,511/2 ถ.ประเสริฐมนูกิจ แขวง/ เขตลาดพร้าว กทม</t>
  </si>
  <si>
    <t>18000</t>
  </si>
  <si>
    <t>24/3 หมู่ที่ 2 ตำบลตะกุด อำเภอเมืองสระบุรี จังหวัดสระบุรี</t>
  </si>
  <si>
    <t>0107544000043</t>
  </si>
  <si>
    <t>สาขาที่ 00066</t>
  </si>
  <si>
    <t>สาขาสระบุรี</t>
  </si>
  <si>
    <t>41000</t>
  </si>
  <si>
    <t>89/20 หมู่ 9 ซ.บ้านหนองเหล็ก ต.หมากแข้ง อ.เมืองอุดรธานี จ.อุดรธานี</t>
  </si>
  <si>
    <t>1075440020043</t>
  </si>
  <si>
    <t>สาขาที่ 00030</t>
  </si>
  <si>
    <t>สาขาอุดรธานี</t>
  </si>
  <si>
    <t>บมจ.โฮมโปรดักส์ เซ็นเตอร์ สาขาที่ 00030</t>
  </si>
  <si>
    <t>116 หมู่ 3 ตำบลดงลาน อำเภอเมืองร้อยเอ็ด จังหวัดร้อยเอ็ด</t>
  </si>
  <si>
    <t>สาขาที่ 00047</t>
  </si>
  <si>
    <t>เลขที่ 499 หมู่ที่ 9 ตำบลอิสาณ อำเภอเมืองบุรีรัมย์ จ.บุรีรัมย์</t>
  </si>
  <si>
    <t>สาขาที่ 00053</t>
  </si>
  <si>
    <t>บมจ.โฮมโปรดักส์ เซ็นเตอร์</t>
  </si>
  <si>
    <t>13160</t>
  </si>
  <si>
    <t>เลขที่ 80 หมู่ 2 ต.บ้านกรด อ.บางปะอิน จ.พระนครศรีอยุธยา</t>
  </si>
  <si>
    <t>สาขาอยุธยา</t>
  </si>
  <si>
    <t>10230</t>
  </si>
  <si>
    <t>เลขที่41 ถนนประดิษฐ์มนูธรรม แขวงลาดพร้าว เขตลาดพร้าว กรุงเทพมหานคร</t>
  </si>
  <si>
    <t>สาขาที่ 00033</t>
  </si>
  <si>
    <t>สาขาเอกมัย-รามอินทรา</t>
  </si>
  <si>
    <t>36 ถ.กรุงเทพกรีฑา แขวงคลองสองต้นนุ่น เขตลาดกระบัง กรุงเทพ ฯ</t>
  </si>
  <si>
    <t>EADECO WAREHOUSE SALES</t>
  </si>
  <si>
    <t>10220</t>
  </si>
  <si>
    <t>เลขที่109/9 ถนนรามอินทรา แขวงอนุสาวรีย์ เขตบางเขน กรุงเทพฯ</t>
  </si>
  <si>
    <t>0105517005330</t>
  </si>
  <si>
    <t>สาขาที่ 00006</t>
  </si>
  <si>
    <t>(สาขารามอินทรา)</t>
  </si>
  <si>
    <t>บริษัท สรรพสินค้าเซ็นทรัล จำกัด</t>
  </si>
  <si>
    <t>10500</t>
  </si>
  <si>
    <t>191 ชั้น B ถึงชั้น 5 ถนนสีลม แขวงสีลม เขตบางรัก กรุงเทพฯ</t>
  </si>
  <si>
    <t>สาขาสีลมคอมเพล็กซ์</t>
  </si>
  <si>
    <t>60000</t>
  </si>
  <si>
    <t>เลขที่ 699/9 หมู่ที่ 10 ต.นครสวรรค์ตก อ.เมืองนครสวรรค์ จ.นครสวรรค์</t>
  </si>
  <si>
    <t>(สาขานครสวรรค์)</t>
  </si>
  <si>
    <t>888 ถนนมิตรภาพ-หนองคาย ตำบลในเมือง อำเภอเมืองนครราชสีมา จังหวัดนครราชสีมา</t>
  </si>
  <si>
    <t>(สาขานครราชสีมา)</t>
  </si>
  <si>
    <t>73000</t>
  </si>
  <si>
    <t>เลขที่ 833/1 ถนนเพชรเกษม ต. สนามจันทร์ อ.เมืองนครปฐม จ.นครปฐม</t>
  </si>
  <si>
    <t>(สาขานครปฐม)</t>
  </si>
  <si>
    <t>73210</t>
  </si>
  <si>
    <t>99/21 หมู่ที่ 2 ตำบลบางเตย อำเภอสามพราน จังหวัดนครปฐม</t>
  </si>
  <si>
    <t>สาขาที่ 00046</t>
  </si>
  <si>
    <t>(สาขาศาลายา)</t>
  </si>
  <si>
    <t>83000</t>
  </si>
  <si>
    <t>199 หมู่ที่ 5 ตำบลวิชิต อำเภอภูเก็ต จังหวัดภูเก็ต</t>
  </si>
  <si>
    <t>สาขาที่ 00028</t>
  </si>
  <si>
    <t>(สาขาภูเก็ต)</t>
  </si>
  <si>
    <t>40000</t>
  </si>
  <si>
    <t>เลขที่ 99,99/1 ถนนศรีจันทร์ ตำบลในเมือง อำเภอเมืองขอนแก่น จังหวัดขอนแก่น</t>
  </si>
  <si>
    <t>( สาขาขอนแก่น )</t>
  </si>
  <si>
    <t>เลขที่ 111 หมู่ที่ 5 ต.มหาสวัสดิ์ อ.บางกรวย จ.นนทบุรี</t>
  </si>
  <si>
    <t>(สาขาเวสต์วิลล์)</t>
  </si>
  <si>
    <t>1522 ถ. เจริญกรุง แขวงบางรัก เขตบางรัก กรุงเทพฯ</t>
  </si>
  <si>
    <t>สาขาบางรัก</t>
  </si>
  <si>
    <t>160 ถนนพระรามที่ 2 แขวงแสมดำ เขตบางขุนเทียน กรุงเทพฯ</t>
  </si>
  <si>
    <t>สาขาที่ 00027</t>
  </si>
  <si>
    <t>(สาขาพระราม 2 )</t>
  </si>
  <si>
    <t>585 ถนนเทพรัตน แขวงบางนาเหนือ เขตบางนา กรุงเทพมหานคร</t>
  </si>
  <si>
    <t>สาขาที่ 00023</t>
  </si>
  <si>
    <t>(สาขาบางนา)</t>
  </si>
  <si>
    <t>เลขที่ 591 ถนนรามอินทรา แขวงคันนายาว เขตคันนายาว จังหวัดกรุงเทพมหานคร สาขาที่ 00068</t>
  </si>
  <si>
    <t>สาขาที่ 00068</t>
  </si>
  <si>
    <t>สาขาแฟชั่นไอส์แลนด์2</t>
  </si>
  <si>
    <t>333/102 ม.9 ต.หนองปรือ อ.บางละมุง จ.ชลบุรื</t>
  </si>
  <si>
    <t>สาขาที่ 00032</t>
  </si>
  <si>
    <t>(สาขาพัทยา)</t>
  </si>
  <si>
    <t>94 ถนนพหลโยธิน ตำบลประชาธิปัตย์ อำเภอธัญบุรี ปทุทธานี</t>
  </si>
  <si>
    <t>สาขาที่ 00008</t>
  </si>
  <si>
    <t>(สาขารังสิต)</t>
  </si>
  <si>
    <t>99/99 หมู่ 2 ถนนแจ้งวัฒนะ ตำบลบางตลาด อำเภอปากเกร็ด จังหวัดนนทบุรี</t>
  </si>
  <si>
    <t>(สาขาแจ้งวัฒนะ)</t>
  </si>
  <si>
    <t>เลขที่ 277/1-3,271/5 ถนนประจักษ์ศิลปาคม ตำบลหมากแข้ง อ.เมืองอุดรธานี จ.อุดรธานี</t>
  </si>
  <si>
    <t>( สาขาอุดรธานี )</t>
  </si>
  <si>
    <t>1520 ถนนกาญจนวณิชย์ ตำบลหาดใหญ่ อำเภอหาดใหญ่ จังหวัดสงขลา</t>
  </si>
  <si>
    <t>สาขาเซ็นทรัลเฟสติวัลหาดใหญ่</t>
  </si>
  <si>
    <t>บจก.สรรพสินค้าเซ็นทรัล จำกัด</t>
  </si>
  <si>
    <t>10120</t>
  </si>
  <si>
    <t>79/3 ถนนสาธุประดิษฐ์ แขวงช่องนนทรี เขตยานนาวา กรุงเทพฯ</t>
  </si>
  <si>
    <t>สาขาที่ 00026</t>
  </si>
  <si>
    <t>(สาขาพระราม 3)</t>
  </si>
  <si>
    <t>11140</t>
  </si>
  <si>
    <t>199/3 หมู่ 6 ต.เสาธงหิน อ.บางใหญ่ จ.นนทบุรี</t>
  </si>
  <si>
    <t>สาขาที่ 00048</t>
  </si>
  <si>
    <t>(สาขาเวสต์เกต)</t>
  </si>
  <si>
    <t>50000</t>
  </si>
  <si>
    <t>99/3 หมู่ที่ 4 ตำบลฟ้าฮ่าม อำเภอเมืองเชียงใหม่ จังหวัดเชียงใหม่</t>
  </si>
  <si>
    <t>สาขาที่ 00039</t>
  </si>
  <si>
    <t>สาขาเซ็นทรัลเฟสติวัลเชียงใหม่</t>
  </si>
  <si>
    <t>บจก. สรรพสินค้าเซ็นทรัล</t>
  </si>
  <si>
    <t>10540</t>
  </si>
  <si>
    <t>39 หมู่ที่ 6 ตำบลบางแก้ว อำเภอบางพลี จังหวัดสมุทรปราการ</t>
  </si>
  <si>
    <t>(สาขาเมกาบางนา)</t>
  </si>
  <si>
    <t>69/3 ถนนประดิษฐ์มนูธรรม แขวงลาดพร้าว เขตลาดพร้าว กรุงเทพมหานคร</t>
  </si>
  <si>
    <t>สาขาที่ 00050</t>
  </si>
  <si>
    <t>สาขา อีสต์วิลล์</t>
  </si>
  <si>
    <t>10700</t>
  </si>
  <si>
    <t>7/1 ถ.บรมราชชนนี แขวงอรุณอมรินทร์ เขตบางกอกน้อย กรุงเทพฯ</t>
  </si>
  <si>
    <t>สาขาที่ 00010</t>
  </si>
  <si>
    <t>(สาขาปิ่นเกล้า)</t>
  </si>
  <si>
    <t>10900</t>
  </si>
  <si>
    <t>1691 ถนนพหลโยธิน แขวงจตุจักร เขตจตุจักร กรุงเทพฯ</t>
  </si>
  <si>
    <t>(สาขาลาดพร้าว)</t>
  </si>
  <si>
    <t>4,4/5 ถนนราชดำริห์ แขวงปทุมวัน เขตปทุมวัน กรุงเทพฯ</t>
  </si>
  <si>
    <t>สาขาที่ 00021</t>
  </si>
  <si>
    <t>สาขาเซ็นทรัลเวิลด์</t>
  </si>
  <si>
    <t>1027 ถนนเพลินจิต แขวงลุมพินี เขตปทุมวัน กรุงเทพฯ</t>
  </si>
  <si>
    <t>สาขาที่ 00004</t>
  </si>
  <si>
    <t>(สาขาชิดลม)</t>
  </si>
  <si>
    <t>สาขาที่ 00041</t>
  </si>
  <si>
    <t>สาขาเซ็นทรัลออนไลน์</t>
  </si>
  <si>
    <t>118 Mittaphap-Nongkai Rd. Nai Muang, Muang Nakhon Ratchasima</t>
  </si>
  <si>
    <t>(Korat Store)</t>
  </si>
  <si>
    <t>73160</t>
  </si>
  <si>
    <t>17/17 Omyai, Sampran Nakhon Pathom</t>
  </si>
  <si>
    <t>(Omyai Store)</t>
  </si>
  <si>
    <t>1 Soi Phaholyothin 50 Phaholyothin Rd. Anusawaree, BangKhen, Bangkok</t>
  </si>
  <si>
    <t>(Donmuang Store)</t>
  </si>
  <si>
    <t>Big C Supercenter Public Co., Ltd.</t>
  </si>
  <si>
    <t>593 Ram Indra Rd. Khannayao, Khannayao Bangkok</t>
  </si>
  <si>
    <t>(Fashion Island Str)</t>
  </si>
  <si>
    <t>BigC Supercenter Public Co Ltd</t>
  </si>
  <si>
    <t>10510</t>
  </si>
  <si>
    <t>103 Ramkhamhaeng Rd. Minburi, Minburi Bangkok</t>
  </si>
  <si>
    <t>(Sukhaphiban 3 Store)</t>
  </si>
  <si>
    <t>10140</t>
  </si>
  <si>
    <t>278 Moo 1, Suksawad Rd., Bangpakok, Rajbrurana, Bangkok</t>
  </si>
  <si>
    <t>(Bangpakok)</t>
  </si>
  <si>
    <t>Big C Supercenter PLC .,</t>
  </si>
  <si>
    <t>95000</t>
  </si>
  <si>
    <t>4,12 Thetsaban 1 Road,Sateng Subdistrict Amphone Muang Yala, Yala Province</t>
  </si>
  <si>
    <t>(Yala)</t>
  </si>
  <si>
    <t>79 Moo 8 Thasai, Muang, Samutsakhon</t>
  </si>
  <si>
    <t>(Mahachai Store)</t>
  </si>
  <si>
    <t>92 Soi Thammavidhi 4 Nai Muang, Muang Ubon Ratchathani</t>
  </si>
  <si>
    <t>(Ubon Ratchathani Store.)</t>
  </si>
  <si>
    <t>10800</t>
  </si>
  <si>
    <t>888 Piboon SongDram Rd., BangSue, Bangkok</t>
  </si>
  <si>
    <t>(Wong Sawang)</t>
  </si>
  <si>
    <t>3/83 Moo 7, Ladsaway, Lamlukka, Pathumthani</t>
  </si>
  <si>
    <t>(Lamlukka Klong4)</t>
  </si>
  <si>
    <t>939 Pichai Songkram Rd. Nai Muang, Muang Phitsanulok</t>
  </si>
  <si>
    <t>Phisanulok Big C Limited</t>
  </si>
  <si>
    <t>10210</t>
  </si>
  <si>
    <t>96 Moo 1 Thungsonghong, Laksi Bangkok</t>
  </si>
  <si>
    <t>(Changwattana Store)</t>
  </si>
  <si>
    <t>94000</t>
  </si>
  <si>
    <t>301 Moo 4, Rusamilae Sub-district Muang Pattani Pattani Province</t>
  </si>
  <si>
    <t>(Pattani)</t>
  </si>
  <si>
    <t>96120</t>
  </si>
  <si>
    <t>867, Prachawiwat Rd, Su-ngai Kolok Su-ngai Kolok District, Narathiwat</t>
  </si>
  <si>
    <t>(Su-ngai Kolok)</t>
  </si>
  <si>
    <t>Big C Supercenter Public Co. Ltd.</t>
  </si>
  <si>
    <t>111 Bangna-Trad Rd. Bangna,Bangna Bangkok</t>
  </si>
  <si>
    <t>(Bangna Store)</t>
  </si>
  <si>
    <t>2539 Ladprao Rd. Wangthonglang, Bangkok</t>
  </si>
  <si>
    <t>(Ladprao Store)</t>
  </si>
  <si>
    <t>68/777 Moo 8, Rattanatibeth Rd., Bangkasor, Muang, Nonthaburi</t>
  </si>
  <si>
    <t>(Rattanatibeth 2)</t>
  </si>
  <si>
    <t>Big C Supercenter PLC.,</t>
  </si>
  <si>
    <t>111/19 Moo 4 Klonghae, Hatyai, Songkhla</t>
  </si>
  <si>
    <t>(Hatyai Store)</t>
  </si>
  <si>
    <t>94 Phaholythin Rd. Prachathipat,Tanyaburi Pathumthani</t>
  </si>
  <si>
    <t>(Rangsit Store)</t>
  </si>
  <si>
    <t>9/9 Moo 5 Talad Kwan, Muang Nonthaburi</t>
  </si>
  <si>
    <t>(Tiwanon Store)</t>
  </si>
  <si>
    <t>78 Soi Sukumvit 63 (Ekamai) Rd., North Phrakanong, Wattana Bangkok Metropolis</t>
  </si>
  <si>
    <t>Big C Supercenter Co. Ltd.</t>
  </si>
  <si>
    <t>177 Ramkhamhaeng Rd. Huamark,Bangkapi Bangkok</t>
  </si>
  <si>
    <t>(Huamark Store)</t>
  </si>
  <si>
    <t>677 Petchkasem Rd., Hat yai, Hat yai, Songkha</t>
  </si>
  <si>
    <t>( Hat yai 2 )</t>
  </si>
  <si>
    <t>208 Moo 3, Tasala, Muang Chiang Mai, Chiang Mai</t>
  </si>
  <si>
    <t>(Chiang Mai Store)</t>
  </si>
  <si>
    <t>2 Issaraphap Rd., Watkallaya, Thonburi Bangkok</t>
  </si>
  <si>
    <t>(Issaraphap)</t>
  </si>
  <si>
    <t>114 Soi Sukhumvit 77(On-nuch 1), Prakanong-nua, Wattana, Bangkok</t>
  </si>
  <si>
    <t>(Onnuch)</t>
  </si>
  <si>
    <t>10130</t>
  </si>
  <si>
    <t>94 Moo 18 Bang Phueng, Phrapadaeng Samutprakarn</t>
  </si>
  <si>
    <t>(Suksawat Store)</t>
  </si>
  <si>
    <t>2929 Rama 4 Rd., Klongton, Klongtoey, Bangkok</t>
  </si>
  <si>
    <t>(Rama 4)</t>
  </si>
  <si>
    <t>39 Moo 3, Bangkeaw, Bangplee, Samutprakarn</t>
  </si>
  <si>
    <t>(Mega Bangna)</t>
  </si>
  <si>
    <t>94 Moo 4, Chiangmai - Lumpang Rd., Nongpakrung, Muang, Chiangmai</t>
  </si>
  <si>
    <t>(Chiangmai 2)</t>
  </si>
  <si>
    <t>333 Moo 9, Pattaya Klang Rd., Nongpreu, Banglamung, Chonburi</t>
  </si>
  <si>
    <t>(Pattaya 3)</t>
  </si>
  <si>
    <t>10320</t>
  </si>
  <si>
    <t>125 Ratchadapisek Rd., Dindaeng, Dindaeng, Bangkok</t>
  </si>
  <si>
    <t>(Ratchadapisek)</t>
  </si>
  <si>
    <t>20150</t>
  </si>
  <si>
    <t>565/41 Moo 10 Nongprue, Bang Lamung Chonburi</t>
  </si>
  <si>
    <t>(Pattaya 2 Store)</t>
  </si>
  <si>
    <t>เลขที่ 89/36,97/11 ถนนราชดำริห์ แขวงลุมพินี เขตปทุมวัน กรุงเทพฯ</t>
  </si>
  <si>
    <t>(สาขาราชดำริ)</t>
  </si>
  <si>
    <t>บริษัท บิ๊กซี ซูเปอร์เซ็นเตอร์ จำกัด (มหาชน)</t>
  </si>
  <si>
    <t>เงื่อนไขการชำระเงิน // Credit term</t>
  </si>
  <si>
    <t>รหัสไปรษณีย์ (ที่อยู่ออกใบแจ้งหนี้) // Postal for TAX</t>
  </si>
  <si>
    <t>ที่อยู่ออกใบแจ้งหนี้ // Address for TAX Invoice</t>
  </si>
  <si>
    <t>รหัสไปรษณีย์ (ที่อยู่จัดส่งสินค้า) // Postal for delivery</t>
  </si>
  <si>
    <t>ที่อยู่จัดส่งสินค้า // Address for delivery</t>
  </si>
  <si>
    <t>เลขประจำตัวผู้เสียภาษี // TAX ID</t>
  </si>
  <si>
    <t>สาขาที่ // Store no.</t>
  </si>
  <si>
    <t>สาขา // Store</t>
  </si>
  <si>
    <t>ชื่อบริษัท // Company Name</t>
  </si>
  <si>
    <t>Province</t>
  </si>
  <si>
    <t>Eadeco</t>
  </si>
  <si>
    <t>Grade A</t>
  </si>
  <si>
    <t>Grade B</t>
  </si>
  <si>
    <t>Stock</t>
  </si>
  <si>
    <t>REGION</t>
  </si>
  <si>
    <t>East</t>
  </si>
  <si>
    <t>North</t>
  </si>
  <si>
    <t>South</t>
  </si>
  <si>
    <t>Central</t>
  </si>
  <si>
    <t>Northeast</t>
  </si>
  <si>
    <t>บริษัท เอดิโค่ อินเตอร์เนชั่นแนล จำกัด</t>
  </si>
  <si>
    <t>0105551071978</t>
  </si>
  <si>
    <t>36 ถนนกรุงเทพกรีฑา แขวงคลองสองต้นนุ่น เขตลาดกระบัง กรุงเทพมหานคร</t>
  </si>
  <si>
    <t>Facebook Live</t>
  </si>
  <si>
    <t>Big C Supercenter Public Co Ltd</t>
  </si>
  <si>
    <t>Big C Supercenter Public Co., Ltd</t>
  </si>
  <si>
    <t>Big C Supercenter PLC,</t>
  </si>
  <si>
    <t>Big C Supercenter PLC.</t>
  </si>
  <si>
    <t>สาขาที่ 00069</t>
  </si>
  <si>
    <t>สาขาที่ 00065</t>
  </si>
  <si>
    <t>สาขาที่ 00005</t>
  </si>
  <si>
    <t>สาขาที่ 00060</t>
  </si>
  <si>
    <t>สาขาที่ 00071</t>
  </si>
  <si>
    <t>สาขาที่ 00070</t>
  </si>
  <si>
    <t>สาขาที่ 00002</t>
  </si>
  <si>
    <t>สาขาที่ 00063</t>
  </si>
  <si>
    <t>สาขาที่ 00067</t>
  </si>
  <si>
    <t>บมจ. โฮม โปรดักส์ เซ็นเตอร์</t>
  </si>
  <si>
    <t xml:space="preserve">147 ซอยพระรามที่ 2 ซอย 50 ถ.พระรามที่ 2 แขวงแสมดำ เขตบางขุนเทียน กรุงเทพฯ
</t>
  </si>
  <si>
    <t>Tesco Lotus</t>
  </si>
  <si>
    <t>EADECO FACEBOOK LIVE</t>
  </si>
  <si>
    <t>บริษัท ทเวนตี้โฟร์ ช้อปปิ้ง จำกัด</t>
  </si>
  <si>
    <t>สาขาที่ 00075</t>
  </si>
  <si>
    <t>สาขาที่ 00042</t>
  </si>
  <si>
    <t>สาขาที่ 00035</t>
  </si>
  <si>
    <t>สาขาที่ 00084</t>
  </si>
  <si>
    <t>บริษัท ซี อาร์ เชียงใหม่ (ประเทศไทย) จำกัด</t>
  </si>
  <si>
    <t>สาขาที่ 00020</t>
  </si>
  <si>
    <t>สาขาที่ 00017</t>
  </si>
  <si>
    <t>บริษัท ซี อาร์ หาดใหญ่ (ประเทศไทย) จำกัด</t>
  </si>
  <si>
    <t>สาขาที่ 00072</t>
  </si>
  <si>
    <t>สาขาที่ 00057</t>
  </si>
  <si>
    <t>บมจ. โรบินสัน</t>
  </si>
  <si>
    <t>บริษัท โรบินสัน จำกัด (มหาชน)</t>
  </si>
  <si>
    <t>สาขาที่ 00001</t>
  </si>
  <si>
    <t>สาขาพระราม9</t>
  </si>
  <si>
    <t>สาขาที่ 00082</t>
  </si>
  <si>
    <t>สาขาที่ 00007</t>
  </si>
  <si>
    <t>สาขาที่ 00049</t>
  </si>
  <si>
    <t>สาขาที่ 00074</t>
  </si>
  <si>
    <t>บริษัท เดอะมอลล์ราชสีมา จำกัด</t>
  </si>
  <si>
    <t>บริษัท สยามพารากอน รีเทล จำกัด</t>
  </si>
  <si>
    <t>บริษัท เดอะมอลล์ กรุ๊ป จำกัด</t>
  </si>
  <si>
    <t>BIG C - Rajdamri (Studio One)</t>
  </si>
  <si>
    <t>BIG C - Pattaya 2 (Studio One)</t>
  </si>
  <si>
    <t>BIG C - Ratchadaphisek (Studio One)</t>
  </si>
  <si>
    <t>BIG C - Pattaya 3 (Studio One)</t>
  </si>
  <si>
    <t>BIG C - Chiang Mai 2 (Studio One)</t>
  </si>
  <si>
    <t>BIG C - Mega Bangna (Studio One)</t>
  </si>
  <si>
    <t>BIG C - Rama 4 (Studio One)</t>
  </si>
  <si>
    <t>BIG C - Suksawat (Studio One)</t>
  </si>
  <si>
    <t>BIG C - On Nut (Studio One)</t>
  </si>
  <si>
    <t>BIG C - Itsaraphap (Studio One)</t>
  </si>
  <si>
    <t>BIG C - Chiang Mai (Studio One)</t>
  </si>
  <si>
    <t>BIG C - Hat Yai 2 (Studio One)</t>
  </si>
  <si>
    <t>BIG C - Hua Mak (Studio One)</t>
  </si>
  <si>
    <t>BIG C - Ekamai (Studio One)</t>
  </si>
  <si>
    <t>BIG C - Tiwanon (Studio One)</t>
  </si>
  <si>
    <t>BIG C - Rangsit (Studio One)</t>
  </si>
  <si>
    <t>BIG C - Hat Yai (Studio One)</t>
  </si>
  <si>
    <t>BIG C - Rattanathibet 2 (Studio One)</t>
  </si>
  <si>
    <t>BIG C - Lat Phrao (Studio One)</t>
  </si>
  <si>
    <t>BIG C - Bang Na (Studio One)</t>
  </si>
  <si>
    <t>BIG C - Su-ngai Kolok (Studio One)</t>
  </si>
  <si>
    <t>BIG C - Pattani (Studio One)</t>
  </si>
  <si>
    <t>BIG C - Chaengwattana (Studio One)</t>
  </si>
  <si>
    <t>BIG C - Phitsanulok (Studio One)</t>
  </si>
  <si>
    <t>BIG C - Lam Luk Ka Klong 4 (Studio One)</t>
  </si>
  <si>
    <t>BIG C - Wong Sawang (Studio One)</t>
  </si>
  <si>
    <t>BIG C - Ubon Ratchathani (Studio One)</t>
  </si>
  <si>
    <t>BIG C - Mahachai (Studio One)</t>
  </si>
  <si>
    <t>BIG C - Yala (Studio One)</t>
  </si>
  <si>
    <t>BIG C - Bang Pakok (Studio One)</t>
  </si>
  <si>
    <t>BIG C - Sukhaphiban 3 (Studio One)</t>
  </si>
  <si>
    <t>BIG C - Fashion Island (Studio One)</t>
  </si>
  <si>
    <t>BIG C - Don Mueang (Studio One)</t>
  </si>
  <si>
    <t>BIG C - Om Yai (Studio One)</t>
  </si>
  <si>
    <t>BIG C - Korat (Studio One)</t>
  </si>
  <si>
    <t>CENTRAL - Central Online Marketplace (Akemi)</t>
  </si>
  <si>
    <t>CENTRAL - Central Online Marketplace (Cannon)</t>
  </si>
  <si>
    <t>CENTRAL - Central Online Marketplace (Studio One)</t>
  </si>
  <si>
    <t>CENTRAL - Chidlom (Akemi)</t>
  </si>
  <si>
    <t>CENTRAL - Chidlom (Cannon)</t>
  </si>
  <si>
    <t>CENTRAL - Zen World (Akemi)</t>
  </si>
  <si>
    <t>CENTRAL - Zen World (Cannon)</t>
  </si>
  <si>
    <t>CENTRAL - Lat Phrao (Akemi)</t>
  </si>
  <si>
    <t>CENTRAL - Lat Phrao (Cannon)</t>
  </si>
  <si>
    <t>CENTRAL - Pinklao (Akemi)</t>
  </si>
  <si>
    <t>CENTRAL - Pinklao (Cannon)</t>
  </si>
  <si>
    <t>CENTRAL - East Ville (Akemi)</t>
  </si>
  <si>
    <t>CENTRAL - East Ville (Cannon)</t>
  </si>
  <si>
    <t>CENTRAL - Mega Bangna (Akemi)</t>
  </si>
  <si>
    <t>CENTRAL - Mega Bangna (Cannon)</t>
  </si>
  <si>
    <t>CENTRAL - Chiang Mai (Akemi)</t>
  </si>
  <si>
    <t>CENTRAL - Chiang Mai (Cannon)</t>
  </si>
  <si>
    <t>CENTRAL - Westgate (Akemi)</t>
  </si>
  <si>
    <t>CENTRAL - Rama 3 (Akemi)</t>
  </si>
  <si>
    <t>CENTRAL - Rama 3 (Cannon)</t>
  </si>
  <si>
    <t>CENTRAL - Hat Yai Kanchana (Akemi)</t>
  </si>
  <si>
    <t>CENTRAL - Hat Yai Kanchana (Cannon)</t>
  </si>
  <si>
    <t>CENTRAL - Udon Thani (Akemi)</t>
  </si>
  <si>
    <t>CENTRAL - Chaengwattana (Akemi)</t>
  </si>
  <si>
    <t>CENTRAL - Chaengwattana (Cannon)</t>
  </si>
  <si>
    <t>CENTRAL - Rangsit (Akemi)</t>
  </si>
  <si>
    <t>CENTRAL - Rangsit (Cannon)</t>
  </si>
  <si>
    <t>CENTRAL - Pattaya (Akemi)</t>
  </si>
  <si>
    <t>CENTRAL - Pattaya (Cannon)</t>
  </si>
  <si>
    <t>CENTRAL - Fashion Island (Akemi)</t>
  </si>
  <si>
    <t>CENTRAL - Bang Na (Akemi)</t>
  </si>
  <si>
    <t>CENTRAL - Bang Na (Cannon)</t>
  </si>
  <si>
    <t>CENTRAL - Rama 2 (Akemi)</t>
  </si>
  <si>
    <t>CENTRAL - Bang Rak (Akemi)</t>
  </si>
  <si>
    <t>CENTRAL - Westville (Akemi)</t>
  </si>
  <si>
    <t>CENTRAL - Khon Kaen (Akemi)</t>
  </si>
  <si>
    <t>CENTRAL - Phuket (Akemi)</t>
  </si>
  <si>
    <t>CENTRAL - Salaya (Akemi)</t>
  </si>
  <si>
    <t>CENTRAL - Nakhon Pathom (Akemi)</t>
  </si>
  <si>
    <t>CENTRAL - Korat (Akemi)</t>
  </si>
  <si>
    <t>CENTRAL - Nakhon Sawan (Akemi)</t>
  </si>
  <si>
    <t>CENTRAL - Silom (Akemi)</t>
  </si>
  <si>
    <t>CENTRAL - Ram Intra (Akemi)</t>
  </si>
  <si>
    <t>EVENT - Warehouse Sales: Event (Mixed Brand)</t>
  </si>
  <si>
    <t>HOMEPRO - Ekamai-Ramintra (Akemi)</t>
  </si>
  <si>
    <t>HOMEPRO - Ayutthaya (Akemi)</t>
  </si>
  <si>
    <t>HOMEPRO - Buri Ram (Akemi)</t>
  </si>
  <si>
    <t>HOMEPRO - Roi Et (Akemi)</t>
  </si>
  <si>
    <t>HOMEPRO - Udon Thani (Akemi)</t>
  </si>
  <si>
    <t>HOMEPRO - Saraburi (Akemi)</t>
  </si>
  <si>
    <t>INDEX LIVING MALL - Kaset-Nawamin (Akemi)</t>
  </si>
  <si>
    <t>INDEX LIVING MALL - Udon Thani (Akemi)</t>
  </si>
  <si>
    <t>INDEX LIVING MALL - Bang Na (Akemi)</t>
  </si>
  <si>
    <t>INDEX LIVING MALL - Pattaya 2 (Akemi)</t>
  </si>
  <si>
    <t>INDEX LIVING MALL - Chiang Mai (Akemi)</t>
  </si>
  <si>
    <t>INDEX LIVING MALL - Phuket (Akemi)</t>
  </si>
  <si>
    <t>INDEX LIVING MALL - Rangsit (Akemi)</t>
  </si>
  <si>
    <t>INDEX LIVING MALL - Rama 2 (Akemi)</t>
  </si>
  <si>
    <t>INDEX LIVING MALL - Hat Yai (Akemi)</t>
  </si>
  <si>
    <t>INDEX LIVING MALL - Ubon Ratchathani (Akemi)</t>
  </si>
  <si>
    <t>INDEX LIVING MALL - Ratchaphruek (Akemi)</t>
  </si>
  <si>
    <t>MAKRO - Hang Dong (Studio One)</t>
  </si>
  <si>
    <t>LOTUS - Pattaya South (Studio One)</t>
  </si>
  <si>
    <t>LOTUS - Laksi (Studio One)</t>
  </si>
  <si>
    <t>LOTUS - Phitsanulok (Studio One)</t>
  </si>
  <si>
    <t>THE MALL - Paragon (Akemi)</t>
  </si>
  <si>
    <t>THE MALL - Paragon (Cannon)</t>
  </si>
  <si>
    <t>THE MALL - Emporium (Akemi)</t>
  </si>
  <si>
    <t>THE MALL - Emporium (Cannon)</t>
  </si>
  <si>
    <t>THE MALL - Bang Kapi (Akemi)</t>
  </si>
  <si>
    <t>THE MALL - Bang Kapi (Cannon)</t>
  </si>
  <si>
    <t>THE MALL - Bang Khae (Akemi)</t>
  </si>
  <si>
    <t>THE MALL - Bang Khae (Cannon)</t>
  </si>
  <si>
    <t>THE MALL - Tha-Pra (Akemi)</t>
  </si>
  <si>
    <t>THE MALL - Ngam Wong Wan (Akemi)</t>
  </si>
  <si>
    <t>THE MALL - Ngam Wong Wan (Cannon)</t>
  </si>
  <si>
    <t>THE MALL - Korat (Akemi)</t>
  </si>
  <si>
    <t>THE MALL - Korat (Cannon)</t>
  </si>
  <si>
    <t>ONLINE PLATFORM - Shopee (Akemi)</t>
  </si>
  <si>
    <t>ONLINE PLATFORM - Shopee (Cannon)</t>
  </si>
  <si>
    <t>ONLINE PLATFORM - Shopee (Studio One)</t>
  </si>
  <si>
    <t>ONLINE PLATFORM - Lazada (Akemi)</t>
  </si>
  <si>
    <t>ONLINE PLATFORM - Lazada (Cannon)</t>
  </si>
  <si>
    <t>ONLINE PLATFORM - Lazada (Studio One)</t>
  </si>
  <si>
    <t>ONLINE PLATFORM - Tik Tok Shop (Akemi)</t>
  </si>
  <si>
    <t>ONLINE PLATFORM - Shop At 24 (Akemi)</t>
  </si>
  <si>
    <t>ROBINSON - Rama 9 (Akemi)</t>
  </si>
  <si>
    <t>ROBINSON - Srinakarin (Akemi)</t>
  </si>
  <si>
    <t>ROBINSON - Chiang Mai (Akemi)</t>
  </si>
  <si>
    <t>ROBINSON - Ayutthaya (Akemi)</t>
  </si>
  <si>
    <t>ROBINSON - Chachoengsao (Akemi)</t>
  </si>
  <si>
    <t>ROBINSON - Rangsit (Akemi)</t>
  </si>
  <si>
    <t>ROBINSON - Sukhumvit (Akemi)</t>
  </si>
  <si>
    <t>ROBINSON - Srisaman (Akemi)</t>
  </si>
  <si>
    <t>ROBINSON - Chiang Rai (Akemi)</t>
  </si>
  <si>
    <t>ROBINSON - Ubon Ratchathani (Akemi)</t>
  </si>
  <si>
    <t>ROBINSON - Prachin Buri (Akemi)</t>
  </si>
  <si>
    <t>ROBINSON - Rayong (Akemi)</t>
  </si>
  <si>
    <t>ROBINSON - Chanthaburi (Akemi)</t>
  </si>
  <si>
    <t>ROBINSON - Thalang (Akemi)</t>
  </si>
  <si>
    <t>ROBINSON - Ratchaphruek (Akemi)</t>
  </si>
  <si>
    <t>ROBINSON - Phitsanulok (Akemi)</t>
  </si>
  <si>
    <t>ROBINSON - Chon Buri (Akemi)</t>
  </si>
  <si>
    <t>ROBINSON - Mukdahan (Akemi)</t>
  </si>
  <si>
    <t>ROBINSON - Mahachai (Akemi)</t>
  </si>
  <si>
    <t>ROBINSON - Hat Yai (Akemi)</t>
  </si>
  <si>
    <t>ROBINSON - Roi Et (Akemi)</t>
  </si>
  <si>
    <t>ROBINSON - Chalong (Akemi)</t>
  </si>
  <si>
    <t>ROBINSON - Mae Sot (Akemi)</t>
  </si>
  <si>
    <t>ROBINSON - Kamphaeng Phet (Akemi)</t>
  </si>
  <si>
    <t>ROBINSON - Lopburi (Akemi)</t>
  </si>
  <si>
    <t>ROBINSON - Surin (Akemi)</t>
  </si>
  <si>
    <t>ROBINSON - Buri Ram (Akemi)</t>
  </si>
  <si>
    <t>ROBINSON - Nakhon Si Thammarat 2 (Akemi)</t>
  </si>
  <si>
    <t>ROBINSON - Lampang (Akemi)</t>
  </si>
  <si>
    <t>ROBINSON - Sakhon Nakhon (Akemi)</t>
  </si>
  <si>
    <t>SIAM TAKASHIMAYA - Icon Siam (Akemi)</t>
  </si>
  <si>
    <t>SIAM TAKASHIMAYA - Icon Siam (Cannon)</t>
  </si>
  <si>
    <t>INDEX LIVING MALL - Chiang Rai (Akemi)</t>
  </si>
  <si>
    <t>ONLINE PLATFORM - Facebook Live (Mixed Brand)</t>
  </si>
  <si>
    <t>BIG001</t>
  </si>
  <si>
    <t>BIG034</t>
  </si>
  <si>
    <t>CAR001</t>
  </si>
  <si>
    <t>CAR006</t>
  </si>
  <si>
    <t>CAR008</t>
  </si>
  <si>
    <t>BIG042</t>
  </si>
  <si>
    <t>CAR003</t>
  </si>
  <si>
    <t>BIG014</t>
  </si>
  <si>
    <t>CAR007</t>
  </si>
  <si>
    <t>CAR028</t>
  </si>
  <si>
    <t>BIG017</t>
  </si>
  <si>
    <t>CAR018</t>
  </si>
  <si>
    <t>BIG002</t>
  </si>
  <si>
    <t>BIG050</t>
  </si>
  <si>
    <t>BIG008</t>
  </si>
  <si>
    <t>BIG003</t>
  </si>
  <si>
    <t>BIG031</t>
  </si>
  <si>
    <t>CAR012</t>
  </si>
  <si>
    <t>BIG038</t>
  </si>
  <si>
    <t>BIG007</t>
  </si>
  <si>
    <t>BIG076</t>
  </si>
  <si>
    <t>BIG079</t>
  </si>
  <si>
    <t>BIG026</t>
  </si>
  <si>
    <t>BIG013</t>
  </si>
  <si>
    <t>CAR030</t>
  </si>
  <si>
    <t>BIG046</t>
  </si>
  <si>
    <t>BIG033</t>
  </si>
  <si>
    <t>BIG035</t>
  </si>
  <si>
    <t>BIG078</t>
  </si>
  <si>
    <t>CAR025</t>
  </si>
  <si>
    <t>BIG037</t>
  </si>
  <si>
    <t>BIG006</t>
  </si>
  <si>
    <t>BIG023</t>
  </si>
  <si>
    <t>BIG010</t>
  </si>
  <si>
    <t>BIG012</t>
  </si>
  <si>
    <t>CDS023</t>
  </si>
  <si>
    <t>CDS001</t>
  </si>
  <si>
    <t>CDS078</t>
  </si>
  <si>
    <t>CDS005</t>
  </si>
  <si>
    <t>CDS087</t>
  </si>
  <si>
    <t>CDS002</t>
  </si>
  <si>
    <t>CDS085</t>
  </si>
  <si>
    <t>CDS004</t>
  </si>
  <si>
    <t>CDS081</t>
  </si>
  <si>
    <t>CDS059</t>
  </si>
  <si>
    <t>CDS082</t>
  </si>
  <si>
    <t>CDS094</t>
  </si>
  <si>
    <t>CDS095</t>
  </si>
  <si>
    <t>CDS016</t>
  </si>
  <si>
    <t>CDS084</t>
  </si>
  <si>
    <t>CDS055</t>
  </si>
  <si>
    <t>CDS008</t>
  </si>
  <si>
    <t>CDS080</t>
  </si>
  <si>
    <t>CDS017</t>
  </si>
  <si>
    <t>CDS083</t>
  </si>
  <si>
    <t>CDS096</t>
  </si>
  <si>
    <t>CDS010</t>
  </si>
  <si>
    <t>CDS090</t>
  </si>
  <si>
    <t>CDS003</t>
  </si>
  <si>
    <t>CDS086</t>
  </si>
  <si>
    <t>CDS011</t>
  </si>
  <si>
    <t>CDS091</t>
  </si>
  <si>
    <t>CDS100</t>
  </si>
  <si>
    <t>CDS006</t>
  </si>
  <si>
    <t>CDS079</t>
  </si>
  <si>
    <t>CDS007</t>
  </si>
  <si>
    <t>CDS104</t>
  </si>
  <si>
    <t>CDS099</t>
  </si>
  <si>
    <t>CDS098</t>
  </si>
  <si>
    <t>CDS009</t>
  </si>
  <si>
    <t>CDS019</t>
  </si>
  <si>
    <t>CDS103</t>
  </si>
  <si>
    <t>CDS077</t>
  </si>
  <si>
    <t>CDS102</t>
  </si>
  <si>
    <t>CDS012</t>
  </si>
  <si>
    <t>CDS013</t>
  </si>
  <si>
    <t>WHS002</t>
  </si>
  <si>
    <t>SHP017</t>
  </si>
  <si>
    <t>SHP033</t>
  </si>
  <si>
    <t>SHP049</t>
  </si>
  <si>
    <t>SHP043</t>
  </si>
  <si>
    <t>SHP028</t>
  </si>
  <si>
    <t>SHP062</t>
  </si>
  <si>
    <t>ILM001</t>
  </si>
  <si>
    <t>ILM025</t>
  </si>
  <si>
    <t>ILM022</t>
  </si>
  <si>
    <t>ILM007</t>
  </si>
  <si>
    <t>ILM005</t>
  </si>
  <si>
    <t>ILM008</t>
  </si>
  <si>
    <t>ILM002</t>
  </si>
  <si>
    <t>ILM004</t>
  </si>
  <si>
    <t>ILM031</t>
  </si>
  <si>
    <t>ILM026</t>
  </si>
  <si>
    <t>ILM003</t>
  </si>
  <si>
    <t>MAK041</t>
  </si>
  <si>
    <t>TES019</t>
  </si>
  <si>
    <t>TES022</t>
  </si>
  <si>
    <t>TES023</t>
  </si>
  <si>
    <t>MAL004</t>
  </si>
  <si>
    <t>MAL017</t>
  </si>
  <si>
    <t>MAL001</t>
  </si>
  <si>
    <t>MAL018</t>
  </si>
  <si>
    <t>MAL002</t>
  </si>
  <si>
    <t>MAL019</t>
  </si>
  <si>
    <t>MAL005</t>
  </si>
  <si>
    <t>MAL020</t>
  </si>
  <si>
    <t>MAL008</t>
  </si>
  <si>
    <t>MAL003</t>
  </si>
  <si>
    <t>MAL021</t>
  </si>
  <si>
    <t>MAL007</t>
  </si>
  <si>
    <t>MAL023</t>
  </si>
  <si>
    <t>PPT001</t>
  </si>
  <si>
    <t>PPT002</t>
  </si>
  <si>
    <t>PPT003</t>
  </si>
  <si>
    <t>SPE001</t>
  </si>
  <si>
    <t>TIK001</t>
  </si>
  <si>
    <t>24S000</t>
  </si>
  <si>
    <t>WHS003</t>
  </si>
  <si>
    <t>RBS022</t>
  </si>
  <si>
    <t>RBS004</t>
  </si>
  <si>
    <t>RBS003</t>
  </si>
  <si>
    <t>RBS020</t>
  </si>
  <si>
    <t>RBS037</t>
  </si>
  <si>
    <t>RBS011</t>
  </si>
  <si>
    <t>RBS001</t>
  </si>
  <si>
    <t>RBS045</t>
  </si>
  <si>
    <t>RBS016</t>
  </si>
  <si>
    <t>RBS030</t>
  </si>
  <si>
    <t>RBS040</t>
  </si>
  <si>
    <t>RBS058</t>
  </si>
  <si>
    <t>RBS043</t>
  </si>
  <si>
    <t>RBS015</t>
  </si>
  <si>
    <t>RBS056</t>
  </si>
  <si>
    <t>RBS055</t>
  </si>
  <si>
    <t>RBS021</t>
  </si>
  <si>
    <t>RBS002</t>
  </si>
  <si>
    <t>RBS041</t>
  </si>
  <si>
    <t>RBS049</t>
  </si>
  <si>
    <t>RBS010</t>
  </si>
  <si>
    <t>RBS038</t>
  </si>
  <si>
    <t>RBS060</t>
  </si>
  <si>
    <t>RBS059</t>
  </si>
  <si>
    <t>RBS051</t>
  </si>
  <si>
    <t>RBS048</t>
  </si>
  <si>
    <t>RBS032</t>
  </si>
  <si>
    <t>RBS044</t>
  </si>
  <si>
    <t>RBS054</t>
  </si>
  <si>
    <t>RBS027</t>
  </si>
  <si>
    <t>RBS031</t>
  </si>
  <si>
    <t>SBF002</t>
  </si>
  <si>
    <t>SBF001</t>
  </si>
  <si>
    <t>SBF003</t>
  </si>
  <si>
    <t>SBF005</t>
  </si>
  <si>
    <t>ICS001</t>
  </si>
  <si>
    <t>ICS002</t>
  </si>
  <si>
    <t>TikTok Shop</t>
  </si>
  <si>
    <t>O05OG</t>
  </si>
  <si>
    <t>Status</t>
  </si>
  <si>
    <t>Act</t>
  </si>
  <si>
    <t>Waiting for Opening</t>
  </si>
  <si>
    <t>CHIC001</t>
  </si>
  <si>
    <t>Event/Shop/Others</t>
  </si>
  <si>
    <t>zOTHERS</t>
  </si>
  <si>
    <t>SHP071</t>
  </si>
  <si>
    <t>San Sai</t>
  </si>
  <si>
    <t>RBS042</t>
  </si>
  <si>
    <t>Robinson</t>
  </si>
  <si>
    <t>SBF010</t>
  </si>
  <si>
    <t>SB DESIGN SQUARE</t>
  </si>
  <si>
    <t>SB</t>
  </si>
  <si>
    <t>TES014</t>
  </si>
  <si>
    <t>Sing Buri</t>
  </si>
  <si>
    <t>TES016</t>
  </si>
  <si>
    <t>CAR024</t>
  </si>
  <si>
    <t>Bang Bon</t>
  </si>
  <si>
    <t>BIG019</t>
  </si>
  <si>
    <t>Bang Phli</t>
  </si>
  <si>
    <t>BIG016</t>
  </si>
  <si>
    <t>BIG048</t>
  </si>
  <si>
    <t>CAR033</t>
  </si>
  <si>
    <t>Chon Buri 2</t>
  </si>
  <si>
    <t>BIG073</t>
  </si>
  <si>
    <t>BIG015</t>
  </si>
  <si>
    <t>BIG040</t>
  </si>
  <si>
    <t>Lam Luk Ka Klongs</t>
  </si>
  <si>
    <t>CAR004</t>
  </si>
  <si>
    <t>Lat Phrao 2</t>
  </si>
  <si>
    <t>BIG055</t>
  </si>
  <si>
    <t>BIG025</t>
  </si>
  <si>
    <t>BIG027</t>
  </si>
  <si>
    <t>BIG028</t>
  </si>
  <si>
    <t>BIG036</t>
  </si>
  <si>
    <t>Phet Kasem</t>
  </si>
  <si>
    <t>CAR009</t>
  </si>
  <si>
    <t>Phet Kasem 2</t>
  </si>
  <si>
    <t>BIG052</t>
  </si>
  <si>
    <t>Phetchabun</t>
  </si>
  <si>
    <t>BIG011</t>
  </si>
  <si>
    <t>Phetchaburi</t>
  </si>
  <si>
    <t>CAR017</t>
  </si>
  <si>
    <t>BIG030</t>
  </si>
  <si>
    <t>CAR019</t>
  </si>
  <si>
    <t>Rangsit 2</t>
  </si>
  <si>
    <t>BIG020</t>
  </si>
  <si>
    <t>CAR014</t>
  </si>
  <si>
    <t>Rom Klao</t>
  </si>
  <si>
    <t>BIG009</t>
  </si>
  <si>
    <t>Samrong</t>
  </si>
  <si>
    <t>BIG004</t>
  </si>
  <si>
    <t>Saphan Khwai</t>
  </si>
  <si>
    <t>CAR023</t>
  </si>
  <si>
    <t>Sukhaphiban 1</t>
  </si>
  <si>
    <t>CAR015</t>
  </si>
  <si>
    <t>Sukhaphiban 3 (2)</t>
  </si>
  <si>
    <t>BIG029</t>
  </si>
  <si>
    <t>Surat Thani</t>
  </si>
  <si>
    <t>CAR016</t>
  </si>
  <si>
    <t>Suwinthawong</t>
  </si>
  <si>
    <t>BIG021</t>
  </si>
  <si>
    <t>FOL001</t>
  </si>
  <si>
    <t>Suanplern Market</t>
  </si>
  <si>
    <t>CEV054</t>
  </si>
  <si>
    <t>CEV024</t>
  </si>
  <si>
    <t>CEV055</t>
  </si>
  <si>
    <t>CEV051</t>
  </si>
  <si>
    <t>CEV042</t>
  </si>
  <si>
    <t>The Shoppes Grd Rama 9</t>
  </si>
  <si>
    <t>CDS048</t>
  </si>
  <si>
    <t>CDS064</t>
  </si>
  <si>
    <t>CDS061</t>
  </si>
  <si>
    <t>CDS040</t>
  </si>
  <si>
    <t>CDS039</t>
  </si>
  <si>
    <t>CDS052</t>
  </si>
  <si>
    <t>CDS067</t>
  </si>
  <si>
    <t>CDS025</t>
  </si>
  <si>
    <t>CDS076</t>
  </si>
  <si>
    <t>CDS024</t>
  </si>
  <si>
    <t>CDS026</t>
  </si>
  <si>
    <t>CDS015</t>
  </si>
  <si>
    <t>CDS030</t>
  </si>
  <si>
    <t>CDS068</t>
  </si>
  <si>
    <t>CDS029</t>
  </si>
  <si>
    <t>CDS049</t>
  </si>
  <si>
    <t>CDS089</t>
  </si>
  <si>
    <t>CDS045</t>
  </si>
  <si>
    <t>CDS071</t>
  </si>
  <si>
    <t>CDS034</t>
  </si>
  <si>
    <t>CDS072</t>
  </si>
  <si>
    <t>CDS043</t>
  </si>
  <si>
    <t>CDS073</t>
  </si>
  <si>
    <t>CDS031</t>
  </si>
  <si>
    <t>CDS020</t>
  </si>
  <si>
    <t>CDS037</t>
  </si>
  <si>
    <t>CDS036</t>
  </si>
  <si>
    <t>CDS053</t>
  </si>
  <si>
    <t>CDS021</t>
  </si>
  <si>
    <t>Jewelry Trade Center</t>
  </si>
  <si>
    <t>CDS014</t>
  </si>
  <si>
    <t>Kad Suan Kaew</t>
  </si>
  <si>
    <t>CDS097</t>
  </si>
  <si>
    <t>CDS093</t>
  </si>
  <si>
    <t>CDS058</t>
  </si>
  <si>
    <t>CDS074</t>
  </si>
  <si>
    <t>CDS057</t>
  </si>
  <si>
    <t>ICS003</t>
  </si>
  <si>
    <t>ILM006</t>
  </si>
  <si>
    <t>Hua Hin</t>
  </si>
  <si>
    <t>ILM009</t>
  </si>
  <si>
    <t>ILM010</t>
  </si>
  <si>
    <t>ILM011</t>
  </si>
  <si>
    <t>ILM012</t>
  </si>
  <si>
    <t>ILM013</t>
  </si>
  <si>
    <t>ILM015</t>
  </si>
  <si>
    <t>ILM016</t>
  </si>
  <si>
    <t>ILM018</t>
  </si>
  <si>
    <t>ILM019</t>
  </si>
  <si>
    <t>ILM020</t>
  </si>
  <si>
    <t>MAK002</t>
  </si>
  <si>
    <t>MAK067</t>
  </si>
  <si>
    <t>Khlong Luang</t>
  </si>
  <si>
    <t>MAK001</t>
  </si>
  <si>
    <t>MAK036</t>
  </si>
  <si>
    <t>MAK018</t>
  </si>
  <si>
    <t>Sathon</t>
  </si>
  <si>
    <t>MAK013</t>
  </si>
  <si>
    <t>CDC001</t>
  </si>
  <si>
    <t>HOM004</t>
  </si>
  <si>
    <t>Expo</t>
  </si>
  <si>
    <t>IST001</t>
  </si>
  <si>
    <t>Isetan</t>
  </si>
  <si>
    <t>GBH001</t>
  </si>
  <si>
    <t>TOP002</t>
  </si>
  <si>
    <t>SCG001</t>
  </si>
  <si>
    <t>Scg Bangkok</t>
  </si>
  <si>
    <t>OUT004</t>
  </si>
  <si>
    <t>Cha-am</t>
  </si>
  <si>
    <t>OUT007</t>
  </si>
  <si>
    <t>OUT001</t>
  </si>
  <si>
    <t>Khao Yai</t>
  </si>
  <si>
    <t>OUT002</t>
  </si>
  <si>
    <t>OUT006</t>
  </si>
  <si>
    <t>RBS046</t>
  </si>
  <si>
    <t>Khlong Toei</t>
  </si>
  <si>
    <t>RBS050</t>
  </si>
  <si>
    <t>Mun Sanan Muang</t>
  </si>
  <si>
    <t>RBS025</t>
  </si>
  <si>
    <t>RBS012</t>
  </si>
  <si>
    <t>RBS019</t>
  </si>
  <si>
    <t>Jungceylon</t>
  </si>
  <si>
    <t>RBS009</t>
  </si>
  <si>
    <t>RBS024</t>
  </si>
  <si>
    <t>RBS052</t>
  </si>
  <si>
    <t>RBS008</t>
  </si>
  <si>
    <t>RBS006</t>
  </si>
  <si>
    <t>Rattanathibet</t>
  </si>
  <si>
    <t>RBS014</t>
  </si>
  <si>
    <t>RBS053</t>
  </si>
  <si>
    <t>RBS007</t>
  </si>
  <si>
    <t>Si Racha</t>
  </si>
  <si>
    <t>RBS023</t>
  </si>
  <si>
    <t>Suphan Buri</t>
  </si>
  <si>
    <t>RBS026</t>
  </si>
  <si>
    <t>RBS013</t>
  </si>
  <si>
    <t>SBF004</t>
  </si>
  <si>
    <t>ZSP003</t>
  </si>
  <si>
    <t>ZSP004</t>
  </si>
  <si>
    <t>Esplanade Ngamwongwan</t>
  </si>
  <si>
    <t>ZSP005</t>
  </si>
  <si>
    <t>ZSP002</t>
  </si>
  <si>
    <t>ZSP007</t>
  </si>
  <si>
    <t>ZSP001</t>
  </si>
  <si>
    <t>ZSP006</t>
  </si>
  <si>
    <t>MAL015</t>
  </si>
  <si>
    <t>MAL012</t>
  </si>
  <si>
    <t>MAL026</t>
  </si>
  <si>
    <t>MAL009</t>
  </si>
  <si>
    <t>MAL010</t>
  </si>
  <si>
    <t>MAL025</t>
  </si>
  <si>
    <t>MAL013</t>
  </si>
  <si>
    <t>MAL022</t>
  </si>
  <si>
    <t>MAL027</t>
  </si>
  <si>
    <t>MAL014</t>
  </si>
  <si>
    <t>MAL011</t>
  </si>
  <si>
    <t>MAL028</t>
  </si>
  <si>
    <t>MAL006</t>
  </si>
  <si>
    <t>Ramkhamhaeng</t>
  </si>
  <si>
    <t>MAL024</t>
  </si>
  <si>
    <t>MAL016</t>
  </si>
  <si>
    <t>ILM021</t>
  </si>
  <si>
    <t>SBF009</t>
  </si>
  <si>
    <t>ILM023</t>
  </si>
  <si>
    <t>CHIC002</t>
  </si>
  <si>
    <t>CHIC003</t>
  </si>
  <si>
    <t>Praditmanutham</t>
  </si>
  <si>
    <t>ILM024</t>
  </si>
  <si>
    <t>ILM027</t>
  </si>
  <si>
    <t>TVD001</t>
  </si>
  <si>
    <t>Bang Khen</t>
  </si>
  <si>
    <t>ILM028</t>
  </si>
  <si>
    <t>TES021</t>
  </si>
  <si>
    <t>ILM029</t>
  </si>
  <si>
    <t>ILM030</t>
  </si>
  <si>
    <t>WH002</t>
  </si>
  <si>
    <t>FOL002</t>
  </si>
  <si>
    <t>MarketPlace KrungThepKritha</t>
  </si>
  <si>
    <t>SHP083</t>
  </si>
  <si>
    <t>BZB001</t>
  </si>
  <si>
    <t>BuzzeBees</t>
  </si>
  <si>
    <t>RBS057</t>
  </si>
  <si>
    <t>Kanchanaburi</t>
  </si>
  <si>
    <t>TES024</t>
  </si>
  <si>
    <t>BZB002</t>
  </si>
  <si>
    <t>CEV056</t>
  </si>
  <si>
    <t>Bitec Event</t>
  </si>
  <si>
    <t>MER001</t>
  </si>
  <si>
    <t>The Mercury Ville</t>
  </si>
  <si>
    <t>SHP098</t>
  </si>
  <si>
    <t>Charan Sanit Wong</t>
  </si>
  <si>
    <t>BIG077</t>
  </si>
  <si>
    <t>CDS101</t>
  </si>
  <si>
    <t>MAL030</t>
  </si>
  <si>
    <t>Emsphere</t>
  </si>
  <si>
    <t>SHPxx1</t>
  </si>
  <si>
    <t>WH001</t>
  </si>
  <si>
    <t>WH003</t>
  </si>
  <si>
    <t>MAL029</t>
  </si>
  <si>
    <t>The Mall</t>
  </si>
  <si>
    <t>CJD001</t>
  </si>
  <si>
    <t>JD</t>
  </si>
  <si>
    <t>SOE001</t>
  </si>
  <si>
    <t>S1 E-Commerse</t>
  </si>
  <si>
    <t>SB DESIGN SQUARE - Bang Khae (Akemi)</t>
  </si>
  <si>
    <t>SB DESIGN SQUARE - Bang Na (Akemi)</t>
  </si>
  <si>
    <t>SB DESIGN SQUARE - Rama 2 (Akemi)</t>
  </si>
  <si>
    <t>SB DESIGN SQUARE - Ratchaphruek (Akemi)</t>
  </si>
  <si>
    <t>Active</t>
  </si>
  <si>
    <t>AR Code</t>
  </si>
  <si>
    <t>OLD AR Code</t>
  </si>
  <si>
    <t>Z0001</t>
  </si>
  <si>
    <t>Z0002</t>
  </si>
  <si>
    <t>Z0003</t>
  </si>
  <si>
    <t>Z0004</t>
  </si>
  <si>
    <t>Z0005</t>
  </si>
  <si>
    <t>Z0006</t>
  </si>
  <si>
    <t>Z0007</t>
  </si>
  <si>
    <t>Z0008</t>
  </si>
  <si>
    <t>Z0009</t>
  </si>
  <si>
    <t>Z0010</t>
  </si>
  <si>
    <t>Z0011</t>
  </si>
  <si>
    <t>Z0012</t>
  </si>
  <si>
    <t>Z0013</t>
  </si>
  <si>
    <t>Z0014</t>
  </si>
  <si>
    <t>Z0015</t>
  </si>
  <si>
    <t>Z0016</t>
  </si>
  <si>
    <t>Z0017</t>
  </si>
  <si>
    <t>Z0018</t>
  </si>
  <si>
    <t>Z0019</t>
  </si>
  <si>
    <t>Z0020</t>
  </si>
  <si>
    <t>Z0021</t>
  </si>
  <si>
    <t>Z0022</t>
  </si>
  <si>
    <t>Z0023</t>
  </si>
  <si>
    <t>Z0024</t>
  </si>
  <si>
    <t>Z0025</t>
  </si>
  <si>
    <t>Z0026</t>
  </si>
  <si>
    <t>Z0027</t>
  </si>
  <si>
    <t>Z0028</t>
  </si>
  <si>
    <t>Z0029</t>
  </si>
  <si>
    <t>Z0030</t>
  </si>
  <si>
    <t>Z0031</t>
  </si>
  <si>
    <t>Z0032</t>
  </si>
  <si>
    <t>Z0033</t>
  </si>
  <si>
    <t>Z0034</t>
  </si>
  <si>
    <t>Z0035</t>
  </si>
  <si>
    <t>Z0036</t>
  </si>
  <si>
    <t>Z0037</t>
  </si>
  <si>
    <t>Z0038</t>
  </si>
  <si>
    <t>Z0039</t>
  </si>
  <si>
    <t>Z0040</t>
  </si>
  <si>
    <t>Z0041</t>
  </si>
  <si>
    <t>Z0042</t>
  </si>
  <si>
    <t>Z0043</t>
  </si>
  <si>
    <t>Z0044</t>
  </si>
  <si>
    <t>Z0045</t>
  </si>
  <si>
    <t>Z0046</t>
  </si>
  <si>
    <t>Z0047</t>
  </si>
  <si>
    <t>Z0048</t>
  </si>
  <si>
    <t>Z0049</t>
  </si>
  <si>
    <t>Z0050</t>
  </si>
  <si>
    <t>Z0051</t>
  </si>
  <si>
    <t>Z0052</t>
  </si>
  <si>
    <t>Z0053</t>
  </si>
  <si>
    <t>Z0054</t>
  </si>
  <si>
    <t>Z0055</t>
  </si>
  <si>
    <t>Z0056</t>
  </si>
  <si>
    <t>Z0057</t>
  </si>
  <si>
    <t>Z0058</t>
  </si>
  <si>
    <t>Z0059</t>
  </si>
  <si>
    <t>Z0060</t>
  </si>
  <si>
    <t>Z0061</t>
  </si>
  <si>
    <t>Z0062</t>
  </si>
  <si>
    <t>Z0063</t>
  </si>
  <si>
    <t>Z0064</t>
  </si>
  <si>
    <t>Z0065</t>
  </si>
  <si>
    <t>Z0066</t>
  </si>
  <si>
    <t>Z0067</t>
  </si>
  <si>
    <t>Z0068</t>
  </si>
  <si>
    <t>Z0069</t>
  </si>
  <si>
    <t>Z0070</t>
  </si>
  <si>
    <t>Z0071</t>
  </si>
  <si>
    <t>Z0072</t>
  </si>
  <si>
    <t>Z0073</t>
  </si>
  <si>
    <t>Z0074</t>
  </si>
  <si>
    <t>Z0075</t>
  </si>
  <si>
    <t>Z0076</t>
  </si>
  <si>
    <t>Z0077</t>
  </si>
  <si>
    <t>Z0078</t>
  </si>
  <si>
    <t>Z0079</t>
  </si>
  <si>
    <t>Z0080</t>
  </si>
  <si>
    <t>Z0081</t>
  </si>
  <si>
    <t>Z0082</t>
  </si>
  <si>
    <t>Z0083</t>
  </si>
  <si>
    <t>Z0084</t>
  </si>
  <si>
    <t>Z0085</t>
  </si>
  <si>
    <t>Z0086</t>
  </si>
  <si>
    <t>Z0087</t>
  </si>
  <si>
    <t>Z0088</t>
  </si>
  <si>
    <t>Z0089</t>
  </si>
  <si>
    <t>Z0090</t>
  </si>
  <si>
    <t>Z0091</t>
  </si>
  <si>
    <t>Z0092</t>
  </si>
  <si>
    <t>Z0093</t>
  </si>
  <si>
    <t>Z0094</t>
  </si>
  <si>
    <t>Z0095</t>
  </si>
  <si>
    <t>Z0096</t>
  </si>
  <si>
    <t>Z0097</t>
  </si>
  <si>
    <t>Z0098</t>
  </si>
  <si>
    <t>Z0099</t>
  </si>
  <si>
    <t>Z0100</t>
  </si>
  <si>
    <t>Z0101</t>
  </si>
  <si>
    <t>Z0102</t>
  </si>
  <si>
    <t>Z0103</t>
  </si>
  <si>
    <t>Z0104</t>
  </si>
  <si>
    <t>Z0105</t>
  </si>
  <si>
    <t>Z0106</t>
  </si>
  <si>
    <t>Z0107</t>
  </si>
  <si>
    <t>Z0108</t>
  </si>
  <si>
    <t>Z0109</t>
  </si>
  <si>
    <t>Z0110</t>
  </si>
  <si>
    <t>Z0111</t>
  </si>
  <si>
    <t>Z0112</t>
  </si>
  <si>
    <t>Z0113</t>
  </si>
  <si>
    <t>Z0114</t>
  </si>
  <si>
    <t>Z0115</t>
  </si>
  <si>
    <t>Z0116</t>
  </si>
  <si>
    <t>Z0117</t>
  </si>
  <si>
    <t>Z0118</t>
  </si>
  <si>
    <t>Z0119</t>
  </si>
  <si>
    <t>Z0120</t>
  </si>
  <si>
    <t>Z0121</t>
  </si>
  <si>
    <t>Z0122</t>
  </si>
  <si>
    <t>Z0123</t>
  </si>
  <si>
    <t>Z0124</t>
  </si>
  <si>
    <t>Z0125</t>
  </si>
  <si>
    <t>Z0126</t>
  </si>
  <si>
    <t>Z0127</t>
  </si>
  <si>
    <t>Z0128</t>
  </si>
  <si>
    <t>Z0129</t>
  </si>
  <si>
    <t>Z0130</t>
  </si>
  <si>
    <t>Z0131</t>
  </si>
  <si>
    <t>Z0132</t>
  </si>
  <si>
    <t>Z0133</t>
  </si>
  <si>
    <t>Z0134</t>
  </si>
  <si>
    <t>Z0135</t>
  </si>
  <si>
    <t>Z0136</t>
  </si>
  <si>
    <t>Z0137</t>
  </si>
  <si>
    <t>Z0138</t>
  </si>
  <si>
    <t>Z0139</t>
  </si>
  <si>
    <t>Z0140</t>
  </si>
  <si>
    <t>Z0141</t>
  </si>
  <si>
    <t>Z0142</t>
  </si>
  <si>
    <t>Z0143</t>
  </si>
  <si>
    <t>Z0144</t>
  </si>
  <si>
    <t>Z0145</t>
  </si>
  <si>
    <t>Z0146</t>
  </si>
  <si>
    <t>Z0147</t>
  </si>
  <si>
    <t>Z0148</t>
  </si>
  <si>
    <t>Z0149</t>
  </si>
  <si>
    <t>Z0150</t>
  </si>
  <si>
    <t>Z0151</t>
  </si>
  <si>
    <t>Z0152</t>
  </si>
  <si>
    <t>Z0153</t>
  </si>
  <si>
    <t>Z0154</t>
  </si>
  <si>
    <t>Z0155</t>
  </si>
  <si>
    <t>Z0156</t>
  </si>
  <si>
    <t>Z0157</t>
  </si>
  <si>
    <t>Z0158</t>
  </si>
  <si>
    <t>Z0159</t>
  </si>
  <si>
    <t>Z0160</t>
  </si>
  <si>
    <t>Z0161</t>
  </si>
  <si>
    <t>Z0162</t>
  </si>
  <si>
    <t>Z0163</t>
  </si>
  <si>
    <t>Z0164</t>
  </si>
  <si>
    <t>Z0165</t>
  </si>
  <si>
    <t>Z0166</t>
  </si>
  <si>
    <t>Z0167</t>
  </si>
  <si>
    <t>Z0168</t>
  </si>
  <si>
    <t>Z0169</t>
  </si>
  <si>
    <t>Z0170</t>
  </si>
  <si>
    <t>Z0171</t>
  </si>
  <si>
    <t>Z0172</t>
  </si>
  <si>
    <t>Z0173</t>
  </si>
  <si>
    <t>Z0174</t>
  </si>
  <si>
    <t>Z0175</t>
  </si>
  <si>
    <t>C16EA</t>
  </si>
  <si>
    <t>C16EC</t>
  </si>
  <si>
    <t>C16EG</t>
  </si>
  <si>
    <t>C16ES</t>
  </si>
  <si>
    <t>C01EA</t>
  </si>
  <si>
    <t>C01EC</t>
  </si>
  <si>
    <t>C01ES</t>
  </si>
  <si>
    <t>C01EG</t>
  </si>
  <si>
    <t>C02EA</t>
  </si>
  <si>
    <t>C02EC</t>
  </si>
  <si>
    <t>C02ES</t>
  </si>
  <si>
    <t>C02EG</t>
  </si>
  <si>
    <t>C03EA</t>
  </si>
  <si>
    <t>C03EC</t>
  </si>
  <si>
    <t>C03ES</t>
  </si>
  <si>
    <t>C03EG</t>
  </si>
  <si>
    <t>C12EA</t>
  </si>
  <si>
    <t>C12EC</t>
  </si>
  <si>
    <t>C12ES</t>
  </si>
  <si>
    <t>C12EG</t>
  </si>
  <si>
    <t>C07EA</t>
  </si>
  <si>
    <t>C07EC</t>
  </si>
  <si>
    <t>C07ES</t>
  </si>
  <si>
    <t>C07EG</t>
  </si>
  <si>
    <t>R06EA</t>
  </si>
  <si>
    <t>R06EC</t>
  </si>
  <si>
    <t>R06ES</t>
  </si>
  <si>
    <t>R06EG</t>
  </si>
  <si>
    <t>R03EA</t>
  </si>
  <si>
    <t>R03EC</t>
  </si>
  <si>
    <t>R03ES</t>
  </si>
  <si>
    <t>R03EG</t>
  </si>
  <si>
    <t>TH name for Warehouse Team</t>
  </si>
  <si>
    <t>Name in Retailer System</t>
  </si>
  <si>
    <t>Markoเชียงใหม่</t>
  </si>
  <si>
    <t>แมคโคร หางดง</t>
  </si>
  <si>
    <t>โลตัส - พัทยาใต้</t>
  </si>
  <si>
    <t>โลตัส - หลักสี่</t>
  </si>
  <si>
    <t>โลตัส - พิษณุโลก</t>
  </si>
  <si>
    <t>บิ๊กซี - บางนา</t>
  </si>
  <si>
    <t>บิ๊กซี - พัทยาใต้</t>
  </si>
  <si>
    <t>บิ๊กซี - พัทยากลาง</t>
  </si>
  <si>
    <t>บิ๊กซี - บางปะกอก</t>
  </si>
  <si>
    <t>บิ๊กซี - แจ้งวัฒนะ</t>
  </si>
  <si>
    <t>บิ๊กซี - เชียงใหม่</t>
  </si>
  <si>
    <t>บิ๊กซี - เชียงใหม่ 2</t>
  </si>
  <si>
    <t>บิ๊กซี - ดอนเมือง</t>
  </si>
  <si>
    <t>บิ๊กซี - เอกมัย</t>
  </si>
  <si>
    <t>บิ๊กซี - แฟชั่นไอส์แลนด์</t>
  </si>
  <si>
    <t>บิ๊กซี - หาดใหญ่</t>
  </si>
  <si>
    <t>บิ๊กซี - หาดใหญ่ 2</t>
  </si>
  <si>
    <t>บิ๊กซี - หัวหมาก</t>
  </si>
  <si>
    <t>บิ๊กซี - อิสรภาพ</t>
  </si>
  <si>
    <t>บิ๊กซี - โคราช</t>
  </si>
  <si>
    <t>บิ๊กซี - ลำลูกกา คลอง 4</t>
  </si>
  <si>
    <t>บิ๊กซี - ลาดพร้าว</t>
  </si>
  <si>
    <t>บิ๊กซี - มหาชัย</t>
  </si>
  <si>
    <t>บิ๊กซี - เมกาบางนา</t>
  </si>
  <si>
    <t>บิ๊กซี - อ้อมใหญ่</t>
  </si>
  <si>
    <t>บิ๊กซี - อ่อนนุช</t>
  </si>
  <si>
    <t>บิ๊กซี - ปัตตานี</t>
  </si>
  <si>
    <t>เซ็นทรัล - ออนไลน์</t>
  </si>
  <si>
    <t>เซ็นทรัล - ชิดลม</t>
  </si>
  <si>
    <t>เซ็นทรัล - เซ็นทรัลเวิลด์</t>
  </si>
  <si>
    <t>เซ็นทรัล - ลาดพร้าว</t>
  </si>
  <si>
    <t>เซ็นทรัล - ปิ่นเกล้า</t>
  </si>
  <si>
    <t>เซ็นทรัล - อีสต์วิลล์</t>
  </si>
  <si>
    <t>เซ็นทรัล - เมกาบางนา</t>
  </si>
  <si>
    <t>เซ็นทรัล - เชียงใหม่</t>
  </si>
  <si>
    <t>เซ็นทรัล - เวสต์เกต</t>
  </si>
  <si>
    <t>เซ็นทรัล - พระราม 3</t>
  </si>
  <si>
    <t>เซ็นทรัล - หาดใหญ่</t>
  </si>
  <si>
    <t>เซ็นทรัล - อุดรธานี</t>
  </si>
  <si>
    <t>เซ็นทรัล - แจ้งวัฒนะ</t>
  </si>
  <si>
    <t>เซ็นทรัล - รังสิต</t>
  </si>
  <si>
    <t>เซ็นทรัล - พัทยา</t>
  </si>
  <si>
    <t>เซ็นทรัล - แฟชั่นไอส์แลนด์</t>
  </si>
  <si>
    <t>เซ็นทรัล - บางนา</t>
  </si>
  <si>
    <t>เซ็นทรัล - พระราม 2</t>
  </si>
  <si>
    <t>เซ็นทรัล - บางรัก</t>
  </si>
  <si>
    <t>เซ็นทรัล - เวสต์วิลล์</t>
  </si>
  <si>
    <t>เซ็นทรัล - ขอนแก่น</t>
  </si>
  <si>
    <t>เซ็นทรัล - ภูเก็ต</t>
  </si>
  <si>
    <t>เซ็นทรัล - ศาลายา</t>
  </si>
  <si>
    <t>เซ็นทรัล - นครปฐม</t>
  </si>
  <si>
    <t>เซ็นทรัล - โคราช</t>
  </si>
  <si>
    <t>เซ็นทรัล - นครสวรรค์</t>
  </si>
  <si>
    <t>เซ็นทรัล - สีลม</t>
  </si>
  <si>
    <t>เซ็นทรัล - รามอินทรา</t>
  </si>
  <si>
    <t>โฮมโปร - เอกมัย-รามอินทรา</t>
  </si>
  <si>
    <t>โฮมโปร - อยุธยา</t>
  </si>
  <si>
    <t>โฮมโปร - บุรีรัมย์</t>
  </si>
  <si>
    <t>โฮมโปร - ร้อยเอ็ด</t>
  </si>
  <si>
    <t>โฮมโปร - อุดรธานี</t>
  </si>
  <si>
    <t>โฮมโปร - สระบุรี</t>
  </si>
  <si>
    <t>อินเด็กซ์ ลิฟวิ่งมอลล์ - เกษตร-นวมินทร์</t>
  </si>
  <si>
    <t>อินเด็กซ์ ลิฟวิ่งมอลล์ - อุดรธานี</t>
  </si>
  <si>
    <t>อินเด็กซ์ ลิฟวิ่งมอลล์ - บางนา</t>
  </si>
  <si>
    <t>อินเด็กซ์ ลิฟวิ่งมอลล์ - พัทยา</t>
  </si>
  <si>
    <t>อินเด็กซ์ ลิฟวิ่งมอลล์ - เชียงใหม่</t>
  </si>
  <si>
    <t>อินเด็กซ์ ลิฟวิ่งมอลล์ - ภูเก็ต</t>
  </si>
  <si>
    <t>อินเด็กซ์ ลิฟวิ่งมอลล์ - รังสิต</t>
  </si>
  <si>
    <t>อินเด็กซ์ ลิฟวิ่งมอลล์ - พระราม 2</t>
  </si>
  <si>
    <t>อินเด็กซ์ ลิฟวิ่งมอลล์ - หาดใหญ่</t>
  </si>
  <si>
    <t>อินเด็กซ์ ลิฟวิ่งมอลล์ - อุบลราชธานี</t>
  </si>
  <si>
    <t>อินเด็กซ์ ลิฟวิ่งมอลล์ - ราชพฤกษ์</t>
  </si>
  <si>
    <t>เดอะมอลล์ - บางกะปิ</t>
  </si>
  <si>
    <t>เดอะมอลล์ - พารากอน</t>
  </si>
  <si>
    <t>เดอะมอลล์ - เอ็มโพเรียม</t>
  </si>
  <si>
    <t>เดอะมอลล์ - บางแค</t>
  </si>
  <si>
    <t>เดอะมอลล์ - ท่าพระ</t>
  </si>
  <si>
    <t>เดอะมอลล์ - งามวงศ์วาน</t>
  </si>
  <si>
    <t>เดอะมอลล์ - โคราช</t>
  </si>
  <si>
    <t>โรบินสัน - พระราม 9</t>
  </si>
  <si>
    <t>โรบินสัน - ศรีนครินทร์</t>
  </si>
  <si>
    <t>โรบินสัน - เชียงใหม่</t>
  </si>
  <si>
    <t>โรบินสัน - อยุธยา</t>
  </si>
  <si>
    <t>โรบินสัน - ฉะเชิงเทรา</t>
  </si>
  <si>
    <t>โรบินสัน - รังสิต</t>
  </si>
  <si>
    <t>โรบินสัน - สุขุมวิท</t>
  </si>
  <si>
    <t>โรบินสัน - ศรีสมาน</t>
  </si>
  <si>
    <t>โรบินสัน - เชียงราย</t>
  </si>
  <si>
    <t>โรบินสัน - อุบลราชธานี</t>
  </si>
  <si>
    <t>โรบินสัน - ปราจีนบุรี</t>
  </si>
  <si>
    <t>โรบินสัน - ระยอง</t>
  </si>
  <si>
    <t>โรบินสัน - จันทรบุรี</t>
  </si>
  <si>
    <t>โรบินสัน - ถลาง</t>
  </si>
  <si>
    <t>โรบินสัน - ราชพฤกษ์</t>
  </si>
  <si>
    <t>โรบินสัน - พิษณุโลก</t>
  </si>
  <si>
    <t>โรบินสัน - ชลบุรี</t>
  </si>
  <si>
    <t>โรบินสัน - มุกดาหาร</t>
  </si>
  <si>
    <t>โรบินสัน - มหาชัย</t>
  </si>
  <si>
    <t>โรบินสัน - หาดใหญ่</t>
  </si>
  <si>
    <t>โรบินสัน - ร้อยเอ็ด</t>
  </si>
  <si>
    <t>โรบินสัน - ฉลอง</t>
  </si>
  <si>
    <t>โรบินสัน - แม่สอด</t>
  </si>
  <si>
    <t>โรบินสัน - กำแพงเพชร</t>
  </si>
  <si>
    <t>โรบินสัน - ลพบุรี</t>
  </si>
  <si>
    <t>โรบินสัน - สุรินทร์</t>
  </si>
  <si>
    <t>โรบินสัน - บุรีรัมย์</t>
  </si>
  <si>
    <t>โรบินสัน - นครศรีธรรมราช</t>
  </si>
  <si>
    <t>โรบินสัน - ลำปาง</t>
  </si>
  <si>
    <t>โรบินสัน - สกลนคร</t>
  </si>
  <si>
    <t>เอสบี ดีไซน์สแควร์ - พระราม 2</t>
  </si>
  <si>
    <t>เอสบี ดีไซน์สแควร์ - ราชพฤกษ์</t>
  </si>
  <si>
    <t>เอสบี ดีไซน์สแควร์ - บางนา</t>
  </si>
  <si>
    <t>เอสบี ดีไซน์สแควร์ - บางแค</t>
  </si>
  <si>
    <t>ไอคอนสยาม</t>
  </si>
  <si>
    <t>บิ๊กซี - พิษณุโลก</t>
  </si>
  <si>
    <t>บิ๊กซี - ราชดำริ</t>
  </si>
  <si>
    <t>บิ๊กซี - พระราม 4</t>
  </si>
  <si>
    <t>บิ๊กซี - รังสิต</t>
  </si>
  <si>
    <t>บิ๊กซี - รัชดาภิเษก</t>
  </si>
  <si>
    <t>บิ๊กซี - รัตนาธิเบศร์ 2</t>
  </si>
  <si>
    <t>บิ๊กซี - สุขาภิบาล 3</t>
  </si>
  <si>
    <t>บิ๊กซี - สุขสวัสดิ์</t>
  </si>
  <si>
    <t>บิ๊กซี - สุไหงโกลก</t>
  </si>
  <si>
    <t>บิ๊กซี - ติวานนท์</t>
  </si>
  <si>
    <t>บิ๊กซี - อุบลราชธานี</t>
  </si>
  <si>
    <t>บิ๊กซี - วงศ์สว่าง</t>
  </si>
  <si>
    <t>บิ๊กซี - ยะลา</t>
  </si>
  <si>
    <t>อินเด็กซ์ ลิฟวิ่งมอลล์ - เชียงราย</t>
  </si>
  <si>
    <t>ช้อปปี้</t>
  </si>
  <si>
    <t>เฟซบุ๊ก ไลฟ์</t>
  </si>
  <si>
    <t>ลาซาด้า</t>
  </si>
  <si>
    <t>ติ๊กต็อก</t>
  </si>
  <si>
    <t>TH name for Warehouse Team (Brand)</t>
  </si>
  <si>
    <t>ช็อป แอท ทเวนตี้โฟร์</t>
  </si>
  <si>
    <t>0125555022441</t>
  </si>
  <si>
    <t>สาขาที่ 00034</t>
  </si>
  <si>
    <t>เลขที่ 33 ถนนพระรามที่ 2 แขวงท่าข้าม เขตบางขุนเทียน กรุงเทพฯ</t>
  </si>
  <si>
    <t xml:space="preserve">555 หมู่ที่ 1 ต.บางขนุน อ.บางกรวย จ.นนทบุรี </t>
  </si>
  <si>
    <t>สาขาที่ 00024</t>
  </si>
  <si>
    <t>สาขาที่ 00108</t>
  </si>
  <si>
    <t>518/1 ชั้น G,2,3 ถ.เพชรเกษม แขวงบางแคเหนือ เขตบางแค กรุงเทพมหานคร</t>
  </si>
  <si>
    <t>909 อาคารแอมเพิลทาวเวอร์ ถ.เทพรัตน แขวงบางนาเหนือ เขตบางนา กรุงเทพมหานคร</t>
  </si>
  <si>
    <t>โรบินสัน - กาญจนบุรี</t>
  </si>
  <si>
    <t>11192:Pattaya 3</t>
  </si>
  <si>
    <t>11196:Bangpakok</t>
  </si>
  <si>
    <t>11122:Huamark</t>
  </si>
  <si>
    <t>11113:Pisanulok</t>
  </si>
  <si>
    <t>11184:Chiangmai 2</t>
  </si>
  <si>
    <t>11199:Issaraphap</t>
  </si>
  <si>
    <t>11172:Rajdamri</t>
  </si>
  <si>
    <t>11210:Mega Bangna</t>
  </si>
  <si>
    <t>11186:Hatyai 2</t>
  </si>
  <si>
    <t>11191:Ratchada</t>
  </si>
  <si>
    <t>11190:Rama 4</t>
  </si>
  <si>
    <t>11128:Suksawat</t>
  </si>
  <si>
    <t>11144:Ekkamai</t>
  </si>
  <si>
    <t>11133:Tiwanon</t>
  </si>
  <si>
    <t>11131:Ladphrao 1</t>
  </si>
  <si>
    <t>11193:Lumlukka 2</t>
  </si>
  <si>
    <t>11182:Onnuch</t>
  </si>
  <si>
    <t>11108:Rangsit 1</t>
  </si>
  <si>
    <t>11141:Aomyai</t>
  </si>
  <si>
    <t>11101:Wongsawang</t>
  </si>
  <si>
    <t>11257:Sungaikolok</t>
  </si>
  <si>
    <t>11189:Rattanatibeth 2</t>
  </si>
  <si>
    <t>11134:Pattaya 2 Horeca</t>
  </si>
  <si>
    <t>11130:Bangna</t>
  </si>
  <si>
    <t>11121:Hatyai 1</t>
  </si>
  <si>
    <t>11125:Don Mueang</t>
  </si>
  <si>
    <t>11127:Chiangmai 1</t>
  </si>
  <si>
    <t>11259:Yala</t>
  </si>
  <si>
    <t>11139:Pattani</t>
  </si>
  <si>
    <t>11143:Sukhapiban3_1</t>
  </si>
  <si>
    <t>11126:Fashion Island</t>
  </si>
  <si>
    <t>11124:Ubon</t>
  </si>
  <si>
    <t>11168:Mahachai</t>
  </si>
  <si>
    <t>11111:Korat</t>
  </si>
  <si>
    <t>20188</t>
  </si>
  <si>
    <t>20136</t>
  </si>
  <si>
    <t>20200</t>
  </si>
  <si>
    <t>22802</t>
  </si>
  <si>
    <t>22502</t>
  </si>
  <si>
    <t>20123</t>
  </si>
  <si>
    <t>22402</t>
  </si>
  <si>
    <t>20180</t>
  </si>
  <si>
    <t>20130</t>
  </si>
  <si>
    <t>20157</t>
  </si>
  <si>
    <t>20163</t>
  </si>
  <si>
    <t>20140</t>
  </si>
  <si>
    <t>20124</t>
  </si>
  <si>
    <t>20139</t>
  </si>
  <si>
    <t>20125</t>
  </si>
  <si>
    <t>20193</t>
  </si>
  <si>
    <t>20141</t>
  </si>
  <si>
    <t>20137</t>
  </si>
  <si>
    <t>20109</t>
  </si>
  <si>
    <t>20149</t>
  </si>
  <si>
    <t>20106</t>
  </si>
  <si>
    <t>20135</t>
  </si>
  <si>
    <t>20187</t>
  </si>
  <si>
    <t>20132</t>
  </si>
  <si>
    <t>20142</t>
  </si>
  <si>
    <t>20120</t>
  </si>
  <si>
    <t>20165</t>
  </si>
  <si>
    <t>22303</t>
  </si>
  <si>
    <t>20110</t>
  </si>
  <si>
    <t>20133</t>
  </si>
  <si>
    <t>S049</t>
  </si>
  <si>
    <t>S043</t>
  </si>
  <si>
    <t>S028</t>
  </si>
  <si>
    <t>S062</t>
  </si>
  <si>
    <t>S033</t>
  </si>
  <si>
    <t>S017</t>
  </si>
  <si>
    <t>LOTUS SUPERCENTER - LAKSI</t>
  </si>
  <si>
    <t>LOTUS SUPERCENTER - PATTAYA</t>
  </si>
  <si>
    <t>LOTUS SUPERCENTER - PITSANULOK</t>
  </si>
  <si>
    <t>E02EG</t>
  </si>
  <si>
    <t>Mixed Grade B</t>
  </si>
  <si>
    <t>Mixed Grade A</t>
  </si>
  <si>
    <t>เลขที่ 137, 186 หมู่ที่ 3 ต.ดงลาน อ.เมืองร้อยเอ็ด จ.ร้อยเอ็ด</t>
  </si>
  <si>
    <t>โรบินสัน - รัตนาธิเบศร์</t>
  </si>
  <si>
    <t>E03EG</t>
  </si>
  <si>
    <t>Yai</t>
  </si>
  <si>
    <t>อีเวนต์ - แวร์เฮ้าส์เซลล์</t>
  </si>
  <si>
    <t>E04EG</t>
  </si>
  <si>
    <t>อีเวนต์ - เมกาบางนา</t>
  </si>
  <si>
    <t>อีเวนต์ - ตลาดเสรีมาร์เก็ต พาราไดซ์ พาร์ค</t>
  </si>
  <si>
    <t>Serimarket Paradise Park</t>
  </si>
  <si>
    <t>เซ็นทรัล - พระราม 9</t>
  </si>
  <si>
    <t>C28CA</t>
  </si>
  <si>
    <t>CENTRAL - Rama 9 (Akemi)</t>
  </si>
  <si>
    <t>สาขาพระราม 9</t>
  </si>
  <si>
    <t>สาขาที่ 00036</t>
  </si>
  <si>
    <t>9/8, 9/9 ถนนพระราม 9 แขวงห้วยขวาง เขตห้วยขวาง กรุงเทพฯ</t>
  </si>
  <si>
    <t>W0005</t>
  </si>
  <si>
    <t>0005</t>
  </si>
  <si>
    <t>แวร์เฮ้าส์ - เอดิโค่</t>
  </si>
  <si>
    <t>แวร์เฮ้าส์ - ออนไลน์</t>
  </si>
  <si>
    <t>แวร์เฮ้าส์ - คุณใหญ่</t>
  </si>
  <si>
    <t>K.Yai</t>
  </si>
  <si>
    <t>E05EG</t>
  </si>
  <si>
    <t>True Digital</t>
  </si>
  <si>
    <t>อีเวนต์ - ทรู ดิจิทัล</t>
  </si>
  <si>
    <t>E06EG</t>
  </si>
  <si>
    <t>Sirinrat Building</t>
  </si>
  <si>
    <t>อีเวนต์ - อาคารสิรินรัตน์</t>
  </si>
  <si>
    <t>X0001</t>
  </si>
  <si>
    <t>X0002</t>
  </si>
  <si>
    <t>Complimentary</t>
  </si>
  <si>
    <t>สินค้าฟรี</t>
  </si>
  <si>
    <t>H00OA</t>
  </si>
  <si>
    <t>Homepro Online Marketplace</t>
  </si>
  <si>
    <t>H00OC</t>
  </si>
  <si>
    <t>H00OS</t>
  </si>
  <si>
    <t>โฮมโปร - ออนไลน์</t>
  </si>
  <si>
    <t>M02CT</t>
  </si>
  <si>
    <t>M03CT</t>
  </si>
  <si>
    <t>M01CT</t>
  </si>
  <si>
    <t>Towel</t>
  </si>
  <si>
    <t>THE MALL - Bang Kapi (Towel)</t>
  </si>
  <si>
    <t>THE MALL - Bang Khae (Towel)</t>
  </si>
  <si>
    <t>THE MALL - Emporium (Towel)</t>
  </si>
  <si>
    <t>THE MALL - Ngam Wong Wan (Towel)</t>
  </si>
  <si>
    <t>THE MALL - Paragon (Towel)</t>
  </si>
  <si>
    <t>M04CT</t>
  </si>
  <si>
    <t>M06CT</t>
  </si>
  <si>
    <t>E07EG</t>
  </si>
  <si>
    <t>อีเวนต์ - เดอะพาซิโอ พาร์ค กาญจนาภิเษก</t>
  </si>
  <si>
    <t>The Paseo Park Kanchanapisek</t>
  </si>
  <si>
    <t>I13CA</t>
  </si>
  <si>
    <t>Ubon Ratchathani 2</t>
  </si>
  <si>
    <t>อินเด็กซ์ ลิฟวิ่งมอลล์ - อุบลราชธานี 2</t>
  </si>
  <si>
    <t>INDEX LIVING MALL - Ubon Ratchathani 2 (Akemi)</t>
  </si>
  <si>
    <t>สาขาอุบลราชธานี 2</t>
  </si>
  <si>
    <t>สาขาที่ 00114</t>
  </si>
  <si>
    <t>เลขที่ 345 หมู่ 7 ต.แจระแม อ.เมือง จ.อุบลราชธานี</t>
  </si>
  <si>
    <t>Suvarnabhumi</t>
  </si>
  <si>
    <t>โรบินสัน - สุวรรณภูมิ</t>
  </si>
  <si>
    <t>ROBINSON - Suvarnabhumi (Akemi)</t>
  </si>
  <si>
    <t>สาขาสุวรรณภูมิ</t>
  </si>
  <si>
    <t>E08EG</t>
  </si>
  <si>
    <t>GMM Grammy Place</t>
  </si>
  <si>
    <t>อีเวนต์ - อาคาร จีเอ็มเอ็ม แกรมมี่ เพลส</t>
  </si>
  <si>
    <t>R33CA</t>
  </si>
  <si>
    <t>โรบินสัน - สระบุรี</t>
  </si>
  <si>
    <t>ROBINSON - Saraburi (Akemi)</t>
  </si>
  <si>
    <t>สาขาที่ 00031</t>
  </si>
  <si>
    <t>M08CA</t>
  </si>
  <si>
    <t>เดอะมอลล์ - รามคำแหง</t>
  </si>
  <si>
    <t>99 หมู่ที่ 7 ตำบลตลิ่งชัน อำเภอเมืองสระบุรี จังหวัดสระบุรี</t>
  </si>
  <si>
    <t>E09EG</t>
  </si>
  <si>
    <t>Sun Towers</t>
  </si>
  <si>
    <t>อีเวนต์ - อาคารซันทาวเวอร์ส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</si>
</sst>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name val="Tahoma"/>
      <family val="2"/>
    </font>
    <font>
      <sz val="11"/>
      <name val="Tahom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quotePrefix="1"/>
    <xf numFmtId="0" fontId="0" fillId="2" borderId="0" xfId="0" applyFill="1"/>
    <xf numFmtId="14" fontId="0" fillId="2" borderId="0" xfId="0" applyNumberFormat="1" applyFill="1"/>
    <xf numFmtId="14" fontId="0" fillId="0" borderId="0" xfId="0" applyNumberFormat="1"/>
    <xf numFmtId="0" fontId="0" fillId="3" borderId="0" xfId="0" applyFill="1"/>
    <xf numFmtId="0" fontId="4" fillId="0" borderId="0" xfId="0" applyFont="1" applyAlignment="1">
      <alignment horizontal="left"/>
    </xf>
    <xf numFmtId="0" fontId="5" fillId="0" borderId="0" xfId="2" applyFont="1" applyAlignment="1">
      <alignment vertical="center"/>
    </xf>
  </cellXfs>
  <cellStyles count="3">
    <cellStyle name="ปกติ" xfId="0" builtinId="0"/>
    <cellStyle name="Normal 2" xfId="2" xr:uid="{4BF6A86B-77B7-42FC-95C3-E942BDB87178}"/>
    <cellStyle name="Normal 3" xfId="1" xr:uid="{CB872A55-9C9C-46AB-95C4-08C4AAD4525F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0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1093FD9-C872-4A22-8411-7A62CCD74CC6}" name="Table58" displayName="Table58" ref="A1:T356">
  <autoFilter ref="A1:T356" xr:uid="{F1093FD9-C872-4A22-8411-7A62CCD74CC6}"/>
  <tableColumns count="20">
    <tableColumn id="1" xr3:uid="{F649E923-B864-483F-AAE2-037DD12F772B}" name="AR Code" totalsRowLabel="Total"/>
    <tableColumn id="18" xr3:uid="{23F5AAAB-5E7C-4452-9BDD-33539A6C94B9}" name="OLD AR Code" dataDxfId="22" totalsRowDxfId="21"/>
    <tableColumn id="17" xr3:uid="{CE67E356-2506-4225-B7AE-87E8E73A9A16}" name="Status" dataDxfId="20">
      <calculatedColumnFormula>IF(AND(P2="-",Q2="-"),"Closed",
    IF(AND(P2="-",ISBLANK(Q2)),"Active",
        IF(AND(NOT(ISBLANK(P2)),Q2&lt;&gt;"",TODAY()&gt;=Q2),"Closed",
            IF(AND(P2="-",Q2&lt;&gt;"",TODAY()&lt;=Q2),"Waiting for close",
                IF(AND(P2&lt;&gt;"-",ISBLANK(Q2),P2&lt;=TODAY()),"Active",
                    IF(AND(P2&lt;&gt;"-",ISBLANK(Q2),P2&gt;=TODAY()),"Waiting for active",
                        IF(AND(P2&lt;&gt;"-",Q2&lt;&gt;"",P2&lt;=TODAY(),Q2&gt;=TODAY()),"Active","")
                    )
                )
            )
        )
    )
)</calculatedColumnFormula>
    </tableColumn>
    <tableColumn id="2" xr3:uid="{2C216D64-198E-4837-BAD9-5CFB3E371CD1}" name="Channel"/>
    <tableColumn id="3" xr3:uid="{D5A102FE-3FE2-4CED-99BB-51795BBEC00D}" name="Retailer"/>
    <tableColumn id="4" xr3:uid="{5CEEB98C-0B40-499E-9D43-EB77FFB33AD1}" name="STORE Name"/>
    <tableColumn id="14" xr3:uid="{B9ACD588-CD0C-4482-B2A5-C43221578D3E}" name="Province"/>
    <tableColumn id="15" xr3:uid="{7F53D5FE-9BD2-4861-AE97-BDB36BC2637D}" name="REGION"/>
    <tableColumn id="13" xr3:uid="{76726D4E-EF5A-4623-99F8-1EE12EBB684D}" name="Store Code"/>
    <tableColumn id="5" xr3:uid="{989A0CFE-5D12-4087-9EA3-8D5A7FB8B209}" name="Type"/>
    <tableColumn id="6" xr3:uid="{6DFAC1B5-85C7-4427-8446-7C1439132B95}" name="Brand"/>
    <tableColumn id="7" xr3:uid="{F8F471F3-AEFB-44A1-ADDA-35D83D5946AA}" name="SE"/>
    <tableColumn id="8" xr3:uid="{F009A1FA-DC01-4787-9942-B57949B5480A}" name="SM"/>
    <tableColumn id="9" xr3:uid="{3C09736F-E52B-4D67-8727-D0D14CBB8A7D}" name="Retailer - Store Name">
      <calculatedColumnFormula>E2&amp;" - "&amp;F2</calculatedColumnFormula>
    </tableColumn>
    <tableColumn id="10" xr3:uid="{05897648-2E16-4696-8D7B-D698281F900E}" name="Retailer - Store Name (Brand)" dataDxfId="19">
      <calculatedColumnFormula>E2 &amp; " - " &amp; F2  &amp; IF(K2&lt;&gt;"", " (" &amp; K2 &amp; ")", "")</calculatedColumnFormula>
    </tableColumn>
    <tableColumn id="11" xr3:uid="{41C36EC6-B206-496E-A036-55A1376B3429}" name="Opening"/>
    <tableColumn id="12" xr3:uid="{4AC61C17-A320-4C8B-82E0-686DD659CF60}" name="Closed" totalsRowFunction="count"/>
    <tableColumn id="16" xr3:uid="{103F5A1A-93CA-428E-BD78-03CA2EDA71AF}" name="TH name for Warehouse Team"/>
    <tableColumn id="20" xr3:uid="{716C403F-3922-4E53-BD6E-4D8AAC9FF36B}" name="TH name for Warehouse Team (Brand)">
      <calculatedColumnFormula>IF(R2="", "", IF(K2="", R2, R2 &amp; " (" &amp; K2 &amp; ")"))</calculatedColumnFormula>
    </tableColumn>
    <tableColumn id="19" xr3:uid="{245A7759-8BDD-4CA3-816A-C34932AB9BA2}" name="Name in Retailer System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8099363-A79B-4394-9F27-01184EA80912}" name="Table3" displayName="Table3" ref="A1:Q6" totalsRowShown="0">
  <autoFilter ref="A1:Q6" xr:uid="{B8099363-A79B-4394-9F27-01184EA80912}"/>
  <tableColumns count="17">
    <tableColumn id="1" xr3:uid="{6ED19C47-455D-4E00-9BB8-1BB6F1155213}" name="AR Code" dataDxfId="18"/>
    <tableColumn id="15" xr3:uid="{49D02B39-9219-4392-9C40-CBEB7D1B361F}" name="OLD AR Code"/>
    <tableColumn id="2" xr3:uid="{8FDB74BF-5079-43C7-A1A6-5B2927CE1C8A}" name="Channel"/>
    <tableColumn id="3" xr3:uid="{46F96567-6B2C-4EFF-A05F-6D715A89FED3}" name="Retailer"/>
    <tableColumn id="4" xr3:uid="{6D825A5E-7E93-4584-B062-901F0BE780FD}" name="STORE Name"/>
    <tableColumn id="5" xr3:uid="{8850C5F7-A377-420A-8A05-5D201A3AD266}" name="Province"/>
    <tableColumn id="6" xr3:uid="{C729E3C1-9014-41D3-82BF-4624388A2D2F}" name="Store Code"/>
    <tableColumn id="7" xr3:uid="{324D1910-8BCF-40CE-B59C-F292D5A0A580}" name="Type"/>
    <tableColumn id="8" xr3:uid="{038D5673-C2B1-481C-AC89-4EA6E1D0023B}" name="Brand"/>
    <tableColumn id="9" xr3:uid="{261CBAC2-F966-4B20-B9EA-EEFAA891CF75}" name="SE"/>
    <tableColumn id="10" xr3:uid="{0044634F-9607-414D-A2D7-5E97FD995BB9}" name="SM"/>
    <tableColumn id="11" xr3:uid="{850BDEEB-454F-4F98-BDD0-AE30EA8CDD6F}" name="Retailer - Store Name" dataDxfId="17">
      <calculatedColumnFormula>D2 &amp; IF(E2="", "", " - " &amp; E2)</calculatedColumnFormula>
    </tableColumn>
    <tableColumn id="12" xr3:uid="{C7F17EE7-5946-4525-B969-89019F8B0F29}" name="Retailer - Store Name (Brand)" dataDxfId="16">
      <calculatedColumnFormula>D2
&amp; IF(E2&lt;&gt;"", " - " &amp; E2, "")
&amp; IF(H2="Event", ": Event", "")
&amp; IF(I2&lt;&gt;"", " (" &amp; I2 &amp; ")", "")</calculatedColumnFormula>
    </tableColumn>
    <tableColumn id="13" xr3:uid="{404AEE99-4DF5-4E21-9E62-6104E47490BD}" name="Opening"/>
    <tableColumn id="14" xr3:uid="{65E3D975-ACAF-4CF5-A28C-238C2888E648}" name="Closed"/>
    <tableColumn id="16" xr3:uid="{3CC1125A-32D6-4B8B-98B0-BA01E0A5B967}" name="TH name for Warehouse Team"/>
    <tableColumn id="17" xr3:uid="{92EE4E70-6192-443C-8092-9D55DA96EC2E}" name="TH name for Warehouse Team (Brand)" dataDxfId="15">
      <calculatedColumnFormula>Table3[[#This Row],[TH name for Warehouse Team]]&amp;" "&amp;"("&amp;Table3[[#This Row],[Brand]]&amp;")"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4F23A7-3A33-4967-B3CF-0BF424165217}" name="Table37" displayName="Table37" ref="A1:Q6" totalsRowShown="0">
  <autoFilter ref="A1:Q6" xr:uid="{B8099363-A79B-4394-9F27-01184EA80912}"/>
  <tableColumns count="17">
    <tableColumn id="1" xr3:uid="{E34A24CE-17F9-492F-AC62-C271E155DB72}" name="AR Code" dataDxfId="14"/>
    <tableColumn id="15" xr3:uid="{47501E4D-D1D6-4B0F-806E-9E87BA865060}" name="OLD AR Code"/>
    <tableColumn id="2" xr3:uid="{5543FCEE-4AD7-4849-B0E3-BA9D1561A000}" name="Channel"/>
    <tableColumn id="3" xr3:uid="{157B09E9-F1A0-4147-AECE-03731C445F30}" name="Retailer"/>
    <tableColumn id="4" xr3:uid="{CC4B2493-B259-4B34-A933-97C6968FB9D3}" name="STORE Name"/>
    <tableColumn id="5" xr3:uid="{936F0466-185E-4411-8EB4-A31BFDA27EFB}" name="Province"/>
    <tableColumn id="6" xr3:uid="{4EE3351D-328E-4985-8ABB-B659AD04E6D6}" name="Store Code"/>
    <tableColumn id="7" xr3:uid="{A64F1A93-D291-4F7E-A94D-4D534A856A98}" name="Type"/>
    <tableColumn id="8" xr3:uid="{396346A1-C503-44C9-A7C1-C4672BBE27CB}" name="Brand"/>
    <tableColumn id="9" xr3:uid="{68AEF64C-7D71-47EA-A575-739C2D012E60}" name="SE"/>
    <tableColumn id="10" xr3:uid="{93CB9F52-9178-4A65-BA9E-7995BC378152}" name="SM"/>
    <tableColumn id="11" xr3:uid="{EF0E1262-D327-4673-8722-B5D6D848C416}" name="Retailer - Store Name" dataDxfId="13">
      <calculatedColumnFormula>D2 &amp; IF(E2="", "", " - " &amp; E2)</calculatedColumnFormula>
    </tableColumn>
    <tableColumn id="12" xr3:uid="{F47F7ED3-A12A-4F90-B0BA-7EBA0CEB4367}" name="Retailer - Store Name (Brand)" dataDxfId="12">
      <calculatedColumnFormula>D2
&amp; IF(E2&lt;&gt;"", " - " &amp; E2, "")
&amp; IF(H2="Event", ": Event", "")
&amp; IF(I2&lt;&gt;"", " (" &amp; I2 &amp; ")", "")</calculatedColumnFormula>
    </tableColumn>
    <tableColumn id="13" xr3:uid="{579ABB27-5CDA-4BAD-AC59-586473A8873D}" name="Opening"/>
    <tableColumn id="14" xr3:uid="{BE54D8E5-0E6E-4720-913B-225374C31193}" name="Closed"/>
    <tableColumn id="16" xr3:uid="{8D2295F1-537C-4027-818D-E25B4A72BCF1}" name="TH name for Warehouse Team"/>
    <tableColumn id="17" xr3:uid="{29CDE39C-3A2C-43CC-8B0E-DCCA07D13CAE}" name="TH name for Warehouse Team (Brand)" dataDxfId="11">
      <calculatedColumnFormula>Table37[[#This Row],[TH name for Warehouse Team]]&amp;" "&amp;"("&amp;Table37[[#This Row],[Brand]]&amp;")"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925689-078C-4AC9-BED6-C13F3B863D95}" name="Table86" displayName="Table86" ref="A1:K169" totalsRowShown="0" headerRowDxfId="10">
  <autoFilter ref="A1:K169" xr:uid="{497A9306-6533-4158-9C3D-1A213A45BF41}">
    <filterColumn colId="1">
      <filters>
        <filter val="ROBINSON - Ayutthaya (Akemi)"/>
        <filter val="ROBINSON - Buri Ram (Akemi)"/>
        <filter val="ROBINSON - Chachoengsao (Akemi)"/>
        <filter val="ROBINSON - Chalong (Akemi)"/>
        <filter val="ROBINSON - Chanthaburi (Akemi)"/>
        <filter val="ROBINSON - Chiang Mai (Akemi)"/>
        <filter val="ROBINSON - Chiang Rai (Akemi)"/>
        <filter val="ROBINSON - Chon Buri (Akemi)"/>
        <filter val="ROBINSON - Hat Yai (Akemi)"/>
        <filter val="ROBINSON - Kamphaeng Phet (Akemi)"/>
        <filter val="ROBINSON - Lampang (Akemi)"/>
        <filter val="ROBINSON - Lopburi (Akemi)"/>
        <filter val="ROBINSON - Mae Sot (Akemi)"/>
        <filter val="ROBINSON - Mahachai (Akemi)"/>
        <filter val="ROBINSON - Mukdahan (Akemi)"/>
        <filter val="ROBINSON - Nakhon Si Thammarat 2 (Akemi)"/>
        <filter val="ROBINSON - Phitsanulok (Akemi)"/>
        <filter val="ROBINSON - Prachin Buri (Akemi)"/>
        <filter val="ROBINSON - Rama 9 (Akemi)"/>
        <filter val="ROBINSON - Rangsit (Akemi)"/>
        <filter val="ROBINSON - Ratchaphruek (Akemi)"/>
        <filter val="ROBINSON - Rayong (Akemi)"/>
        <filter val="ROBINSON - Roi Et (Akemi)"/>
        <filter val="ROBINSON - Sakhon Nakhon (Akemi)"/>
        <filter val="ROBINSON - Saraburi (Akemi)"/>
        <filter val="ROBINSON - Srinakarin (Akemi)"/>
        <filter val="ROBINSON - Srisaman (Akemi)"/>
        <filter val="ROBINSON - Sukhumvit (Akemi)"/>
        <filter val="ROBINSON - Surin (Akemi)"/>
        <filter val="ROBINSON - Suvarnabhumi (Akemi)"/>
        <filter val="ROBINSON - Thalang (Akemi)"/>
        <filter val="ROBINSON - Ubon Ratchathani (Akemi)"/>
      </filters>
    </filterColumn>
  </autoFilter>
  <tableColumns count="11">
    <tableColumn id="1" xr3:uid="{84FF4C54-7909-4D1E-8C2D-6C61A9F832D1}" name="AR Code"/>
    <tableColumn id="2" xr3:uid="{7B085C9A-94F2-4B8B-A1A2-352F556E4EAA}" name="Retailer - Store Name (Brand)"/>
    <tableColumn id="3" xr3:uid="{0C725677-DC31-4E78-99E9-C4B5AAD84841}" name="ชื่อบริษัท // Company Name"/>
    <tableColumn id="4" xr3:uid="{8139A89C-50B2-42CC-9BBB-9D9A04D25B93}" name="สาขา // Store"/>
    <tableColumn id="5" xr3:uid="{650720E8-4106-4731-937C-3EFCD94CBCAB}" name="สาขาที่ // Store no."/>
    <tableColumn id="6" xr3:uid="{230F119F-1BE4-436B-B79E-56D1445C8053}" name="เลขประจำตัวผู้เสียภาษี // TAX ID"/>
    <tableColumn id="7" xr3:uid="{A89E315C-EB39-4E97-B5DA-028747BBAD4F}" name="ที่อยู่จัดส่งสินค้า // Address for delivery"/>
    <tableColumn id="8" xr3:uid="{84CE5D53-C9F1-4DDE-ABFC-3AE454A7723D}" name="รหัสไปรษณีย์ (ที่อยู่จัดส่งสินค้า) // Postal for delivery"/>
    <tableColumn id="9" xr3:uid="{37553927-B00F-4021-AEF4-4A0A6A779C77}" name="ที่อยู่ออกใบแจ้งหนี้ // Address for TAX Invoice"/>
    <tableColumn id="10" xr3:uid="{2F9FD02D-A3D3-4984-A4C5-6ADAE844DCF1}" name="รหัสไปรษณีย์ (ที่อยู่ออกใบแจ้งหนี้) // Postal for TAX"/>
    <tableColumn id="11" xr3:uid="{F356EA32-5980-4758-B1BA-D81BBF86834F}" name="เงื่อนไขการชำระเงิน // Credit term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EED2E2A-3E36-4567-8468-B23AE18C5618}" name="Table4" displayName="Table4" ref="A1:K5" totalsRowShown="0" headerRowDxfId="9">
  <autoFilter ref="A1:K5" xr:uid="{5EED2E2A-3E36-4567-8468-B23AE18C5618}"/>
  <tableColumns count="11">
    <tableColumn id="1" xr3:uid="{67EA51FE-D646-4337-A7F3-F80B0493DB1A}" name="AR Code">
      <calculatedColumnFormula>Table3[[#This Row],[AR Code]]</calculatedColumnFormula>
    </tableColumn>
    <tableColumn id="2" xr3:uid="{B8E19E10-47FB-4659-9F96-BE7E619242E2}" name="Retailer - Store Name (Brand)">
      <calculatedColumnFormula>_xlfn.XLOOKUP(A2,Table3[[#This Row],[AR Code]],Table3[[#This Row],[Retailer - Store Name (Brand)]])</calculatedColumnFormula>
    </tableColumn>
    <tableColumn id="3" xr3:uid="{C0506977-A962-4849-A36A-089011F6570C}" name="ชื่อบริษัท // Company Name"/>
    <tableColumn id="4" xr3:uid="{8DC38B92-44A8-489A-839B-EA9D43382CE2}" name="สาขา // Store"/>
    <tableColumn id="5" xr3:uid="{60C71EBC-DBD9-4976-89F1-B5FAFDDB065B}" name="สาขาที่ // Store no."/>
    <tableColumn id="6" xr3:uid="{DD9E67B3-526B-4CCE-AD88-3BA4F676016A}" name="เลขประจำตัวผู้เสียภาษี // TAX ID"/>
    <tableColumn id="7" xr3:uid="{2F1CA9D7-4796-445A-8534-2DA8F13BA534}" name="ที่อยู่จัดส่งสินค้า // Address for delivery"/>
    <tableColumn id="8" xr3:uid="{D7F2B8B6-C621-4BAF-A30B-0993016D4D61}" name="รหัสไปรษณีย์ (ที่อยู่จัดส่งสินค้า) // Postal for delivery"/>
    <tableColumn id="9" xr3:uid="{6BB68535-B4D7-46D5-913E-A574F79727A9}" name="ที่อยู่ออกใบแจ้งหนี้ // Address for TAX Invoice"/>
    <tableColumn id="10" xr3:uid="{EE7B4B90-7622-44F7-A5C1-C471151226AF}" name="รหัสไปรษณีย์ (ที่อยู่ออกใบแจ้งหนี้) // Postal for TAX"/>
    <tableColumn id="11" xr3:uid="{06DD8946-5F05-4A75-9B41-EEDE6FF2B470}" name="เงื่อนไขการชำระเงิน // Credit term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76D3CEE-B86C-4EDF-9D27-A1E1DDECB17C}" name="Table13" displayName="Table13" ref="A1:O33" totalsRowShown="0">
  <autoFilter ref="A1:O33" xr:uid="{976D3CEE-B86C-4EDF-9D27-A1E1DDECB17C}"/>
  <tableColumns count="15">
    <tableColumn id="1" xr3:uid="{22A04599-7A04-41FF-9F48-166587655C27}" name="AR Code"/>
    <tableColumn id="2" xr3:uid="{08A0EDCA-9311-4F52-B0C5-87C40FDB7A6C}" name="OLD AR Code"/>
    <tableColumn id="3" xr3:uid="{11F59F7C-B2FC-49D2-8249-02345D6C44DB}" name="Status"/>
    <tableColumn id="4" xr3:uid="{52CE380A-10BE-4FE6-B71B-3D3EF08F0871}" name="Channel"/>
    <tableColumn id="5" xr3:uid="{413D456A-D9CA-46A7-8BD5-4CE356353754}" name="Retailer"/>
    <tableColumn id="6" xr3:uid="{250DDF95-0FF4-4FB2-8A9E-DB0455A38D21}" name="STORE Name"/>
    <tableColumn id="7" xr3:uid="{B68DC84E-0AD1-452B-A8D6-803DA80DA401}" name="Province"/>
    <tableColumn id="8" xr3:uid="{78008192-E817-4665-A332-8E2C14536219}" name="REGION"/>
    <tableColumn id="9" xr3:uid="{2D13EB72-6E54-4DA1-B57C-2AA8A193D2B1}" name="Store Code"/>
    <tableColumn id="10" xr3:uid="{17BC4678-AA53-44F8-BB7B-4130E6EB674F}" name="Type"/>
    <tableColumn id="11" xr3:uid="{7B988029-A853-4CD4-A37F-C4B696470F64}" name="Brand"/>
    <tableColumn id="12" xr3:uid="{101D6539-DEEC-473A-9892-B312601EF4C8}" name="SE"/>
    <tableColumn id="13" xr3:uid="{BA7BD3D2-F0D2-4166-A651-AAC7C9C10772}" name="SM"/>
    <tableColumn id="14" xr3:uid="{AFAEC00C-0FEB-4A4B-8FEF-831EA188F3BC}" name="Retailer - Store Name">
      <calculatedColumnFormula>E2&amp;" - "&amp;F2</calculatedColumnFormula>
    </tableColumn>
    <tableColumn id="15" xr3:uid="{86F65A20-405D-4974-B2ED-CA366AA80924}" name="Retailer - Store Name (Brand)">
      <calculatedColumnFormula>E2 &amp; " - " &amp; F2 &amp; IF(J2="Event", " - Event", "") &amp; IF(K2&lt;&gt;"", " (" &amp; K2 &amp; ")", "")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C2B32D-B1F4-49A2-8A8A-9462117EA36B}" name="Table583" displayName="Table583" ref="A1:P161" totalsRowShown="0">
  <autoFilter ref="A1:P161" xr:uid="{2F23C768-4C5C-4A3C-8CE6-411E14075759}"/>
  <tableColumns count="16">
    <tableColumn id="1" xr3:uid="{A4D6A224-1751-45D3-87ED-6D83E12BF71A}" name="ArCode"/>
    <tableColumn id="17" xr3:uid="{6377FED2-5C66-4418-A978-16C38FC3AD2D}" name="Status"/>
    <tableColumn id="2" xr3:uid="{BD51B441-03A6-4DA1-B027-B75C40368F7F}" name="Channel"/>
    <tableColumn id="3" xr3:uid="{B57471AD-DEFB-49BA-BC8E-CA59B0C96187}" name="Retailer"/>
    <tableColumn id="4" xr3:uid="{534915A6-403A-4A8D-972D-4C2786E4FD0B}" name="STORE Name"/>
    <tableColumn id="14" xr3:uid="{0E772922-F8B1-4764-BDBE-D48250270D23}" name="Province"/>
    <tableColumn id="15" xr3:uid="{C65D4E9C-BE33-4CED-AD68-260CA40EE8C9}" name="REGION"/>
    <tableColumn id="13" xr3:uid="{A3B78B05-7C32-4B08-944A-ECA4F970DBFA}" name="Store Code"/>
    <tableColumn id="5" xr3:uid="{1C993F66-EC4E-447B-A626-ABDE1DE142BF}" name="Type"/>
    <tableColumn id="6" xr3:uid="{9EFB495E-8B16-4E95-8570-1E89BBB6B54A}" name="Brand"/>
    <tableColumn id="7" xr3:uid="{8899A7B5-24CA-466E-AD01-5E12486997B5}" name="SE"/>
    <tableColumn id="8" xr3:uid="{B7DB90CB-4CCF-40DC-9BF8-D5F992FDDE93}" name="SM"/>
    <tableColumn id="9" xr3:uid="{9A73F57A-60C8-424A-AF55-27B021B96902}" name="Retailer - Store Name">
      <calculatedColumnFormula>D2&amp;" - "&amp;E2</calculatedColumnFormula>
    </tableColumn>
    <tableColumn id="10" xr3:uid="{1858ABFF-1CA8-42E2-A8C9-8A179550924B}" name="Retailer - Store Name (Brand)">
      <calculatedColumnFormula>D2 &amp; " - " &amp; E2 &amp; IF(I2="Event", ": Event", "") &amp; IF(J2&lt;&gt;"", " (" &amp; J2 &amp; ")", "")</calculatedColumnFormula>
    </tableColumn>
    <tableColumn id="11" xr3:uid="{1F09DC73-BB0C-4026-8D1A-C39D1E7FBA5D}" name="Opening"/>
    <tableColumn id="12" xr3:uid="{B2E94F94-A3E7-4958-AFE0-EED0AE15E4E1}" name="Clos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7568-29E3-439B-91A1-48D6EDDC02FA}">
  <sheetPr>
    <tabColor rgb="FFFFC000"/>
  </sheetPr>
  <dimension ref="A1:T356"/>
  <sheetViews>
    <sheetView tabSelected="1" zoomScale="75" zoomScaleNormal="90" workbookViewId="0">
      <pane xSplit="3" ySplit="1" topLeftCell="L338" activePane="bottomRight" state="frozen"/>
      <selection pane="topRight" activeCell="D1" sqref="D1"/>
      <selection pane="bottomLeft" activeCell="A2" sqref="A2"/>
      <selection pane="bottomRight" activeCell="A2" sqref="A2:T356"/>
    </sheetView>
  </sheetViews>
  <sheetFormatPr baseColWidth="10" defaultColWidth="8.83203125" defaultRowHeight="14" x14ac:dyDescent="0.15"/>
  <cols>
    <col min="1" max="1" width="15.6640625" bestFit="1" customWidth="1"/>
    <col min="2" max="2" width="15.1640625" bestFit="1" customWidth="1"/>
    <col min="3" max="3" width="18" bestFit="1" customWidth="1"/>
    <col min="4" max="4" width="17.1640625" bestFit="1" customWidth="1"/>
    <col min="5" max="5" width="19.1640625" customWidth="1"/>
    <col min="6" max="6" width="25.83203125" bestFit="1" customWidth="1"/>
    <col min="7" max="7" width="19.6640625" bestFit="1" customWidth="1"/>
    <col min="8" max="8" width="11.1640625" bestFit="1" customWidth="1"/>
    <col min="9" max="9" width="13.33203125" customWidth="1"/>
    <col min="10" max="10" width="8.5" bestFit="1" customWidth="1"/>
    <col min="11" max="11" width="18.5" bestFit="1" customWidth="1"/>
    <col min="12" max="12" width="8.1640625" bestFit="1" customWidth="1"/>
    <col min="13" max="13" width="7.5" bestFit="1" customWidth="1"/>
    <col min="14" max="14" width="35.83203125" bestFit="1" customWidth="1"/>
    <col min="15" max="15" width="45.1640625" bestFit="1" customWidth="1"/>
    <col min="16" max="16" width="11.33203125" bestFit="1" customWidth="1"/>
    <col min="17" max="17" width="10.33203125" bestFit="1" customWidth="1"/>
    <col min="18" max="18" width="32.1640625" bestFit="1" customWidth="1"/>
    <col min="19" max="19" width="46" bestFit="1" customWidth="1"/>
    <col min="20" max="20" width="26.6640625" bestFit="1" customWidth="1"/>
  </cols>
  <sheetData>
    <row r="1" spans="1:20" x14ac:dyDescent="0.15">
      <c r="A1" t="s">
        <v>1327</v>
      </c>
      <c r="B1" t="s">
        <v>1328</v>
      </c>
      <c r="C1" t="s">
        <v>1088</v>
      </c>
      <c r="D1" t="s">
        <v>1</v>
      </c>
      <c r="E1" t="s">
        <v>2</v>
      </c>
      <c r="F1" t="s">
        <v>3</v>
      </c>
      <c r="G1" t="s">
        <v>722</v>
      </c>
      <c r="H1" t="s">
        <v>727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s="7" t="s">
        <v>1536</v>
      </c>
      <c r="S1" s="7" t="s">
        <v>1670</v>
      </c>
      <c r="T1" s="7" t="s">
        <v>1537</v>
      </c>
    </row>
    <row r="2" spans="1:20" x14ac:dyDescent="0.15">
      <c r="A2" t="s">
        <v>13</v>
      </c>
      <c r="B2" t="s">
        <v>931</v>
      </c>
      <c r="C2" t="str">
        <f t="shared" ref="C2:C65" ca="1" si="0">IF(AND(P2="-",Q2="-"),"Closed",
    IF(AND(P2="-",ISBLANK(Q2)),"Active",
        IF(AND(NOT(ISBLANK(P2)),Q2&lt;&gt;"",TODAY()&gt;=Q2),"Closed",
            IF(AND(P2="-",Q2&lt;&gt;"",TODAY()&lt;=Q2),"Waiting for close",
                IF(AND(P2&lt;&gt;"-",ISBLANK(Q2),P2&lt;=TODAY()),"Active",
                    IF(AND(P2&lt;&gt;"-",ISBLANK(Q2),P2&gt;=TODAY()),"Waiting for active",
                        IF(AND(P2&lt;&gt;"-",Q2&lt;&gt;"",P2&lt;=TODAY(),Q2&gt;=TODAY()),"Active","")
                    )
                )
            )
        )
    )
)</f>
        <v>Active</v>
      </c>
      <c r="D2" t="s">
        <v>14</v>
      </c>
      <c r="E2" t="s">
        <v>15</v>
      </c>
      <c r="F2" t="s">
        <v>16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tr">
        <f t="shared" ref="N2:N65" si="1">E2&amp;" - "&amp;F2</f>
        <v>BIG C - Rajdamri</v>
      </c>
      <c r="O2" t="str">
        <f t="shared" ref="O2:O65" si="2">E2 &amp; " - " &amp; F2  &amp; IF(K2&lt;&gt;"", " (" &amp; K2 &amp; ")", "")</f>
        <v>BIG C - Rajdamri (Studio One)</v>
      </c>
      <c r="P2" s="6" t="s">
        <v>362</v>
      </c>
      <c r="Q2" s="6"/>
      <c r="R2" t="s">
        <v>1653</v>
      </c>
      <c r="S2" t="str">
        <f t="shared" ref="S2:S65" si="3">IF(R2="", "", IF(K2="", R2, R2 &amp; " (" &amp; K2 &amp; ")"))</f>
        <v>บิ๊กซี - ราชดำริ (Studio One)</v>
      </c>
      <c r="T2" t="s">
        <v>1687</v>
      </c>
    </row>
    <row r="3" spans="1:20" x14ac:dyDescent="0.15">
      <c r="A3" t="s">
        <v>23</v>
      </c>
      <c r="B3" t="s">
        <v>932</v>
      </c>
      <c r="C3" t="str">
        <f t="shared" ca="1" si="0"/>
        <v>Active</v>
      </c>
      <c r="D3" t="s">
        <v>14</v>
      </c>
      <c r="E3" t="s">
        <v>15</v>
      </c>
      <c r="F3" t="s">
        <v>24</v>
      </c>
      <c r="G3" t="s">
        <v>25</v>
      </c>
      <c r="H3" t="s">
        <v>728</v>
      </c>
      <c r="I3" t="s">
        <v>26</v>
      </c>
      <c r="J3" t="s">
        <v>19</v>
      </c>
      <c r="K3" t="s">
        <v>20</v>
      </c>
      <c r="L3" t="s">
        <v>21</v>
      </c>
      <c r="M3" t="s">
        <v>22</v>
      </c>
      <c r="N3" t="str">
        <f t="shared" si="1"/>
        <v>BIG C - Pattaya 2</v>
      </c>
      <c r="O3" t="str">
        <f t="shared" si="2"/>
        <v>BIG C - Pattaya 2 (Studio One)</v>
      </c>
      <c r="P3" t="s">
        <v>362</v>
      </c>
      <c r="Q3" s="6"/>
      <c r="R3" t="s">
        <v>1544</v>
      </c>
      <c r="S3" t="str">
        <f t="shared" si="3"/>
        <v>บิ๊กซี - พัทยาใต้ (Studio One)</v>
      </c>
      <c r="T3" t="s">
        <v>1703</v>
      </c>
    </row>
    <row r="4" spans="1:20" x14ac:dyDescent="0.15">
      <c r="A4" t="s">
        <v>27</v>
      </c>
      <c r="B4" t="s">
        <v>933</v>
      </c>
      <c r="C4" t="str">
        <f t="shared" ca="1" si="0"/>
        <v>Active</v>
      </c>
      <c r="D4" t="s">
        <v>14</v>
      </c>
      <c r="E4" t="s">
        <v>15</v>
      </c>
      <c r="F4" t="s">
        <v>28</v>
      </c>
      <c r="G4" t="s">
        <v>17</v>
      </c>
      <c r="H4" t="s">
        <v>17</v>
      </c>
      <c r="I4" t="s">
        <v>29</v>
      </c>
      <c r="J4" t="s">
        <v>19</v>
      </c>
      <c r="K4" t="s">
        <v>20</v>
      </c>
      <c r="L4" t="s">
        <v>21</v>
      </c>
      <c r="M4" t="s">
        <v>22</v>
      </c>
      <c r="N4" t="str">
        <f t="shared" si="1"/>
        <v>BIG C - Ratchadaphisek</v>
      </c>
      <c r="O4" t="str">
        <f t="shared" si="2"/>
        <v>BIG C - Ratchadaphisek (Studio One)</v>
      </c>
      <c r="P4" t="s">
        <v>362</v>
      </c>
      <c r="R4" t="s">
        <v>1656</v>
      </c>
      <c r="S4" t="str">
        <f t="shared" si="3"/>
        <v>บิ๊กซี - รัชดาภิเษก (Studio One)</v>
      </c>
      <c r="T4" t="s">
        <v>1690</v>
      </c>
    </row>
    <row r="5" spans="1:20" x14ac:dyDescent="0.15">
      <c r="A5" t="s">
        <v>30</v>
      </c>
      <c r="B5" t="s">
        <v>934</v>
      </c>
      <c r="C5" t="str">
        <f t="shared" ca="1" si="0"/>
        <v>Active</v>
      </c>
      <c r="D5" t="s">
        <v>14</v>
      </c>
      <c r="E5" t="s">
        <v>15</v>
      </c>
      <c r="F5" t="s">
        <v>31</v>
      </c>
      <c r="G5" t="s">
        <v>25</v>
      </c>
      <c r="H5" t="s">
        <v>728</v>
      </c>
      <c r="I5" t="s">
        <v>32</v>
      </c>
      <c r="J5" t="s">
        <v>19</v>
      </c>
      <c r="K5" t="s">
        <v>20</v>
      </c>
      <c r="L5" t="s">
        <v>21</v>
      </c>
      <c r="M5" t="s">
        <v>22</v>
      </c>
      <c r="N5" t="str">
        <f t="shared" si="1"/>
        <v>BIG C - Pattaya 3</v>
      </c>
      <c r="O5" t="str">
        <f t="shared" si="2"/>
        <v>BIG C - Pattaya 3 (Studio One)</v>
      </c>
      <c r="P5" t="s">
        <v>362</v>
      </c>
      <c r="R5" t="s">
        <v>1545</v>
      </c>
      <c r="S5" t="str">
        <f t="shared" si="3"/>
        <v>บิ๊กซี - พัทยากลาง (Studio One)</v>
      </c>
      <c r="T5" t="s">
        <v>1681</v>
      </c>
    </row>
    <row r="6" spans="1:20" x14ac:dyDescent="0.15">
      <c r="A6" t="s">
        <v>33</v>
      </c>
      <c r="B6" t="s">
        <v>935</v>
      </c>
      <c r="C6" t="str">
        <f t="shared" ca="1" si="0"/>
        <v>Active</v>
      </c>
      <c r="D6" t="s">
        <v>14</v>
      </c>
      <c r="E6" t="s">
        <v>15</v>
      </c>
      <c r="F6" t="s">
        <v>34</v>
      </c>
      <c r="G6" t="s">
        <v>35</v>
      </c>
      <c r="H6" t="s">
        <v>729</v>
      </c>
      <c r="I6" t="s">
        <v>36</v>
      </c>
      <c r="J6" t="s">
        <v>19</v>
      </c>
      <c r="K6" t="s">
        <v>20</v>
      </c>
      <c r="L6" t="s">
        <v>21</v>
      </c>
      <c r="M6" t="s">
        <v>22</v>
      </c>
      <c r="N6" t="str">
        <f t="shared" si="1"/>
        <v>BIG C - Chiang Mai 2</v>
      </c>
      <c r="O6" t="str">
        <f t="shared" si="2"/>
        <v>BIG C - Chiang Mai 2 (Studio One)</v>
      </c>
      <c r="P6" t="s">
        <v>362</v>
      </c>
      <c r="R6" t="s">
        <v>1549</v>
      </c>
      <c r="S6" t="str">
        <f t="shared" si="3"/>
        <v>บิ๊กซี - เชียงใหม่ 2 (Studio One)</v>
      </c>
      <c r="T6" t="s">
        <v>1685</v>
      </c>
    </row>
    <row r="7" spans="1:20" x14ac:dyDescent="0.15">
      <c r="A7" t="s">
        <v>37</v>
      </c>
      <c r="B7" t="s">
        <v>936</v>
      </c>
      <c r="C7" t="str">
        <f t="shared" ca="1" si="0"/>
        <v>Active</v>
      </c>
      <c r="D7" t="s">
        <v>14</v>
      </c>
      <c r="E7" t="s">
        <v>15</v>
      </c>
      <c r="F7" t="s">
        <v>38</v>
      </c>
      <c r="G7" t="s">
        <v>17</v>
      </c>
      <c r="H7" t="s">
        <v>17</v>
      </c>
      <c r="I7" t="s">
        <v>39</v>
      </c>
      <c r="J7" t="s">
        <v>19</v>
      </c>
      <c r="K7" t="s">
        <v>20</v>
      </c>
      <c r="L7" t="s">
        <v>21</v>
      </c>
      <c r="M7" t="s">
        <v>22</v>
      </c>
      <c r="N7" t="str">
        <f t="shared" si="1"/>
        <v>BIG C - Mega Bangna</v>
      </c>
      <c r="O7" t="str">
        <f t="shared" si="2"/>
        <v>BIG C - Mega Bangna (Studio One)</v>
      </c>
      <c r="P7" t="s">
        <v>362</v>
      </c>
      <c r="R7" t="s">
        <v>1561</v>
      </c>
      <c r="S7" t="str">
        <f t="shared" si="3"/>
        <v>บิ๊กซี - เมกาบางนา (Studio One)</v>
      </c>
      <c r="T7" t="s">
        <v>1688</v>
      </c>
    </row>
    <row r="8" spans="1:20" x14ac:dyDescent="0.15">
      <c r="A8" t="s">
        <v>40</v>
      </c>
      <c r="B8" t="s">
        <v>937</v>
      </c>
      <c r="C8" t="str">
        <f t="shared" ca="1" si="0"/>
        <v>Active</v>
      </c>
      <c r="D8" t="s">
        <v>14</v>
      </c>
      <c r="E8" t="s">
        <v>15</v>
      </c>
      <c r="F8" t="s">
        <v>41</v>
      </c>
      <c r="G8" t="s">
        <v>17</v>
      </c>
      <c r="H8" t="s">
        <v>17</v>
      </c>
      <c r="I8" t="s">
        <v>42</v>
      </c>
      <c r="J8" t="s">
        <v>19</v>
      </c>
      <c r="K8" t="s">
        <v>20</v>
      </c>
      <c r="L8" t="s">
        <v>21</v>
      </c>
      <c r="M8" t="s">
        <v>22</v>
      </c>
      <c r="N8" t="str">
        <f t="shared" si="1"/>
        <v>BIG C - Rama 4</v>
      </c>
      <c r="O8" t="str">
        <f t="shared" si="2"/>
        <v>BIG C - Rama 4 (Studio One)</v>
      </c>
      <c r="P8" t="s">
        <v>362</v>
      </c>
      <c r="R8" t="s">
        <v>1654</v>
      </c>
      <c r="S8" t="str">
        <f t="shared" si="3"/>
        <v>บิ๊กซี - พระราม 4 (Studio One)</v>
      </c>
      <c r="T8" t="s">
        <v>1691</v>
      </c>
    </row>
    <row r="9" spans="1:20" x14ac:dyDescent="0.15">
      <c r="A9" t="s">
        <v>43</v>
      </c>
      <c r="B9" t="s">
        <v>938</v>
      </c>
      <c r="C9" t="str">
        <f t="shared" ca="1" si="0"/>
        <v>Active</v>
      </c>
      <c r="D9" t="s">
        <v>14</v>
      </c>
      <c r="E9" t="s">
        <v>15</v>
      </c>
      <c r="F9" t="s">
        <v>44</v>
      </c>
      <c r="G9" t="s">
        <v>17</v>
      </c>
      <c r="H9" t="s">
        <v>17</v>
      </c>
      <c r="I9" t="s">
        <v>45</v>
      </c>
      <c r="J9" t="s">
        <v>19</v>
      </c>
      <c r="K9" t="s">
        <v>20</v>
      </c>
      <c r="L9" t="s">
        <v>21</v>
      </c>
      <c r="M9" t="s">
        <v>22</v>
      </c>
      <c r="N9" t="str">
        <f t="shared" si="1"/>
        <v>BIG C - Suksawat</v>
      </c>
      <c r="O9" t="str">
        <f t="shared" si="2"/>
        <v>BIG C - Suksawat (Studio One)</v>
      </c>
      <c r="P9" t="s">
        <v>362</v>
      </c>
      <c r="R9" t="s">
        <v>1659</v>
      </c>
      <c r="S9" t="str">
        <f t="shared" si="3"/>
        <v>บิ๊กซี - สุขสวัสดิ์ (Studio One)</v>
      </c>
      <c r="T9" t="s">
        <v>1692</v>
      </c>
    </row>
    <row r="10" spans="1:20" x14ac:dyDescent="0.15">
      <c r="A10" t="s">
        <v>46</v>
      </c>
      <c r="B10" t="s">
        <v>939</v>
      </c>
      <c r="C10" t="str">
        <f t="shared" ca="1" si="0"/>
        <v>Active</v>
      </c>
      <c r="D10" t="s">
        <v>14</v>
      </c>
      <c r="E10" t="s">
        <v>15</v>
      </c>
      <c r="F10" t="s">
        <v>47</v>
      </c>
      <c r="G10" t="s">
        <v>17</v>
      </c>
      <c r="H10" t="s">
        <v>17</v>
      </c>
      <c r="I10" t="s">
        <v>48</v>
      </c>
      <c r="J10" t="s">
        <v>19</v>
      </c>
      <c r="K10" t="s">
        <v>20</v>
      </c>
      <c r="L10" t="s">
        <v>21</v>
      </c>
      <c r="M10" t="s">
        <v>22</v>
      </c>
      <c r="N10" t="str">
        <f t="shared" si="1"/>
        <v>BIG C - On Nut</v>
      </c>
      <c r="O10" t="str">
        <f t="shared" si="2"/>
        <v>BIG C - On Nut (Studio One)</v>
      </c>
      <c r="P10" t="s">
        <v>362</v>
      </c>
      <c r="R10" t="s">
        <v>1563</v>
      </c>
      <c r="S10" t="str">
        <f t="shared" si="3"/>
        <v>บิ๊กซี - อ่อนนุช (Studio One)</v>
      </c>
      <c r="T10" t="s">
        <v>1697</v>
      </c>
    </row>
    <row r="11" spans="1:20" x14ac:dyDescent="0.15">
      <c r="A11" t="s">
        <v>49</v>
      </c>
      <c r="B11" t="s">
        <v>940</v>
      </c>
      <c r="C11" t="str">
        <f t="shared" ca="1" si="0"/>
        <v>Active</v>
      </c>
      <c r="D11" t="s">
        <v>14</v>
      </c>
      <c r="E11" t="s">
        <v>15</v>
      </c>
      <c r="F11" t="s">
        <v>50</v>
      </c>
      <c r="G11" t="s">
        <v>17</v>
      </c>
      <c r="H11" t="s">
        <v>17</v>
      </c>
      <c r="I11" t="s">
        <v>51</v>
      </c>
      <c r="J11" t="s">
        <v>19</v>
      </c>
      <c r="K11" t="s">
        <v>20</v>
      </c>
      <c r="L11" t="s">
        <v>21</v>
      </c>
      <c r="M11" t="s">
        <v>22</v>
      </c>
      <c r="N11" t="str">
        <f t="shared" si="1"/>
        <v>BIG C - Itsaraphap</v>
      </c>
      <c r="O11" t="str">
        <f t="shared" si="2"/>
        <v>BIG C - Itsaraphap (Studio One)</v>
      </c>
      <c r="P11" t="s">
        <v>362</v>
      </c>
      <c r="R11" t="s">
        <v>1556</v>
      </c>
      <c r="S11" t="str">
        <f t="shared" si="3"/>
        <v>บิ๊กซี - อิสรภาพ (Studio One)</v>
      </c>
      <c r="T11" t="s">
        <v>1686</v>
      </c>
    </row>
    <row r="12" spans="1:20" x14ac:dyDescent="0.15">
      <c r="A12" t="s">
        <v>52</v>
      </c>
      <c r="B12" t="s">
        <v>941</v>
      </c>
      <c r="C12" t="str">
        <f t="shared" ca="1" si="0"/>
        <v>Active</v>
      </c>
      <c r="D12" t="s">
        <v>14</v>
      </c>
      <c r="E12" t="s">
        <v>15</v>
      </c>
      <c r="F12" t="s">
        <v>35</v>
      </c>
      <c r="G12" t="s">
        <v>35</v>
      </c>
      <c r="H12" t="s">
        <v>729</v>
      </c>
      <c r="I12" t="s">
        <v>53</v>
      </c>
      <c r="J12" t="s">
        <v>19</v>
      </c>
      <c r="K12" t="s">
        <v>20</v>
      </c>
      <c r="L12" t="s">
        <v>21</v>
      </c>
      <c r="M12" t="s">
        <v>22</v>
      </c>
      <c r="N12" t="str">
        <f t="shared" si="1"/>
        <v>BIG C - Chiang Mai</v>
      </c>
      <c r="O12" t="str">
        <f t="shared" si="2"/>
        <v>BIG C - Chiang Mai (Studio One)</v>
      </c>
      <c r="P12" t="s">
        <v>362</v>
      </c>
      <c r="R12" t="s">
        <v>1548</v>
      </c>
      <c r="S12" t="str">
        <f t="shared" si="3"/>
        <v>บิ๊กซี - เชียงใหม่ (Studio One)</v>
      </c>
      <c r="T12" t="s">
        <v>1707</v>
      </c>
    </row>
    <row r="13" spans="1:20" x14ac:dyDescent="0.15">
      <c r="A13" t="s">
        <v>54</v>
      </c>
      <c r="B13" t="s">
        <v>942</v>
      </c>
      <c r="C13" t="str">
        <f t="shared" ca="1" si="0"/>
        <v>Active</v>
      </c>
      <c r="D13" t="s">
        <v>14</v>
      </c>
      <c r="E13" t="s">
        <v>15</v>
      </c>
      <c r="F13" t="s">
        <v>55</v>
      </c>
      <c r="G13" t="s">
        <v>56</v>
      </c>
      <c r="H13" t="s">
        <v>730</v>
      </c>
      <c r="I13" t="s">
        <v>57</v>
      </c>
      <c r="J13" t="s">
        <v>19</v>
      </c>
      <c r="K13" t="s">
        <v>20</v>
      </c>
      <c r="L13" t="s">
        <v>21</v>
      </c>
      <c r="M13" t="s">
        <v>22</v>
      </c>
      <c r="N13" t="str">
        <f t="shared" si="1"/>
        <v>BIG C - Hat Yai 2</v>
      </c>
      <c r="O13" t="str">
        <f t="shared" si="2"/>
        <v>BIG C - Hat Yai 2 (Studio One)</v>
      </c>
      <c r="P13" t="s">
        <v>362</v>
      </c>
      <c r="R13" t="s">
        <v>1554</v>
      </c>
      <c r="S13" t="str">
        <f t="shared" si="3"/>
        <v>บิ๊กซี - หาดใหญ่ 2 (Studio One)</v>
      </c>
      <c r="T13" t="s">
        <v>1689</v>
      </c>
    </row>
    <row r="14" spans="1:20" x14ac:dyDescent="0.15">
      <c r="A14" t="s">
        <v>58</v>
      </c>
      <c r="B14" t="s">
        <v>943</v>
      </c>
      <c r="C14" t="str">
        <f t="shared" ca="1" si="0"/>
        <v>Active</v>
      </c>
      <c r="D14" t="s">
        <v>14</v>
      </c>
      <c r="E14" t="s">
        <v>15</v>
      </c>
      <c r="F14" t="s">
        <v>59</v>
      </c>
      <c r="G14" t="s">
        <v>17</v>
      </c>
      <c r="H14" t="s">
        <v>17</v>
      </c>
      <c r="I14" t="s">
        <v>60</v>
      </c>
      <c r="J14" t="s">
        <v>19</v>
      </c>
      <c r="K14" t="s">
        <v>20</v>
      </c>
      <c r="L14" t="s">
        <v>21</v>
      </c>
      <c r="M14" t="s">
        <v>22</v>
      </c>
      <c r="N14" t="str">
        <f t="shared" si="1"/>
        <v>BIG C - Hua Mak</v>
      </c>
      <c r="O14" t="str">
        <f t="shared" si="2"/>
        <v>BIG C - Hua Mak (Studio One)</v>
      </c>
      <c r="P14" t="s">
        <v>362</v>
      </c>
      <c r="R14" t="s">
        <v>1555</v>
      </c>
      <c r="S14" t="str">
        <f t="shared" si="3"/>
        <v>บิ๊กซี - หัวหมาก (Studio One)</v>
      </c>
      <c r="T14" t="s">
        <v>1683</v>
      </c>
    </row>
    <row r="15" spans="1:20" x14ac:dyDescent="0.15">
      <c r="A15" t="s">
        <v>61</v>
      </c>
      <c r="B15" t="s">
        <v>944</v>
      </c>
      <c r="C15" t="str">
        <f t="shared" ca="1" si="0"/>
        <v>Active</v>
      </c>
      <c r="D15" t="s">
        <v>14</v>
      </c>
      <c r="E15" t="s">
        <v>15</v>
      </c>
      <c r="F15" t="s">
        <v>62</v>
      </c>
      <c r="G15" t="s">
        <v>17</v>
      </c>
      <c r="H15" t="s">
        <v>17</v>
      </c>
      <c r="I15" t="s">
        <v>63</v>
      </c>
      <c r="J15" t="s">
        <v>19</v>
      </c>
      <c r="K15" t="s">
        <v>20</v>
      </c>
      <c r="L15" t="s">
        <v>21</v>
      </c>
      <c r="M15" t="s">
        <v>22</v>
      </c>
      <c r="N15" t="str">
        <f t="shared" si="1"/>
        <v>BIG C - Ekamai</v>
      </c>
      <c r="O15" t="str">
        <f t="shared" si="2"/>
        <v>BIG C - Ekamai (Studio One)</v>
      </c>
      <c r="P15" t="s">
        <v>362</v>
      </c>
      <c r="R15" t="s">
        <v>1551</v>
      </c>
      <c r="S15" t="str">
        <f t="shared" si="3"/>
        <v>บิ๊กซี - เอกมัย (Studio One)</v>
      </c>
      <c r="T15" t="s">
        <v>1693</v>
      </c>
    </row>
    <row r="16" spans="1:20" x14ac:dyDescent="0.15">
      <c r="A16" t="s">
        <v>64</v>
      </c>
      <c r="B16" t="s">
        <v>945</v>
      </c>
      <c r="C16" t="str">
        <f t="shared" ca="1" si="0"/>
        <v>Active</v>
      </c>
      <c r="D16" t="s">
        <v>14</v>
      </c>
      <c r="E16" t="s">
        <v>15</v>
      </c>
      <c r="F16" t="s">
        <v>65</v>
      </c>
      <c r="G16" t="s">
        <v>17</v>
      </c>
      <c r="H16" t="s">
        <v>17</v>
      </c>
      <c r="I16" t="s">
        <v>66</v>
      </c>
      <c r="J16" t="s">
        <v>19</v>
      </c>
      <c r="K16" t="s">
        <v>20</v>
      </c>
      <c r="L16" t="s">
        <v>21</v>
      </c>
      <c r="M16" t="s">
        <v>22</v>
      </c>
      <c r="N16" t="str">
        <f t="shared" si="1"/>
        <v>BIG C - Tiwanon</v>
      </c>
      <c r="O16" t="str">
        <f t="shared" si="2"/>
        <v>BIG C - Tiwanon (Studio One)</v>
      </c>
      <c r="P16" t="s">
        <v>362</v>
      </c>
      <c r="R16" t="s">
        <v>1661</v>
      </c>
      <c r="S16" t="str">
        <f t="shared" si="3"/>
        <v>บิ๊กซี - ติวานนท์ (Studio One)</v>
      </c>
      <c r="T16" t="s">
        <v>1694</v>
      </c>
    </row>
    <row r="17" spans="1:20" x14ac:dyDescent="0.15">
      <c r="A17" t="s">
        <v>67</v>
      </c>
      <c r="B17" t="s">
        <v>946</v>
      </c>
      <c r="C17" t="str">
        <f t="shared" ca="1" si="0"/>
        <v>Active</v>
      </c>
      <c r="D17" t="s">
        <v>14</v>
      </c>
      <c r="E17" t="s">
        <v>15</v>
      </c>
      <c r="F17" t="s">
        <v>68</v>
      </c>
      <c r="G17" t="s">
        <v>17</v>
      </c>
      <c r="H17" t="s">
        <v>17</v>
      </c>
      <c r="I17" t="s">
        <v>69</v>
      </c>
      <c r="J17" t="s">
        <v>19</v>
      </c>
      <c r="K17" t="s">
        <v>20</v>
      </c>
      <c r="L17" t="s">
        <v>21</v>
      </c>
      <c r="M17" t="s">
        <v>22</v>
      </c>
      <c r="N17" t="str">
        <f t="shared" si="1"/>
        <v>BIG C - Rangsit</v>
      </c>
      <c r="O17" t="str">
        <f t="shared" si="2"/>
        <v>BIG C - Rangsit (Studio One)</v>
      </c>
      <c r="P17" t="s">
        <v>362</v>
      </c>
      <c r="R17" t="s">
        <v>1655</v>
      </c>
      <c r="S17" t="str">
        <f t="shared" si="3"/>
        <v>บิ๊กซี - รังสิต (Studio One)</v>
      </c>
      <c r="T17" t="s">
        <v>1698</v>
      </c>
    </row>
    <row r="18" spans="1:20" x14ac:dyDescent="0.15">
      <c r="A18" t="s">
        <v>70</v>
      </c>
      <c r="B18" t="s">
        <v>947</v>
      </c>
      <c r="C18" t="str">
        <f t="shared" ca="1" si="0"/>
        <v>Active</v>
      </c>
      <c r="D18" t="s">
        <v>14</v>
      </c>
      <c r="E18" t="s">
        <v>15</v>
      </c>
      <c r="F18" t="s">
        <v>71</v>
      </c>
      <c r="G18" t="s">
        <v>56</v>
      </c>
      <c r="H18" t="s">
        <v>730</v>
      </c>
      <c r="I18" t="s">
        <v>72</v>
      </c>
      <c r="J18" t="s">
        <v>19</v>
      </c>
      <c r="K18" t="s">
        <v>20</v>
      </c>
      <c r="L18" t="s">
        <v>21</v>
      </c>
      <c r="M18" t="s">
        <v>22</v>
      </c>
      <c r="N18" t="str">
        <f t="shared" si="1"/>
        <v>BIG C - Hat Yai</v>
      </c>
      <c r="O18" t="str">
        <f t="shared" si="2"/>
        <v>BIG C - Hat Yai (Studio One)</v>
      </c>
      <c r="P18" t="s">
        <v>362</v>
      </c>
      <c r="R18" t="s">
        <v>1553</v>
      </c>
      <c r="S18" t="str">
        <f t="shared" si="3"/>
        <v>บิ๊กซี - หาดใหญ่ (Studio One)</v>
      </c>
      <c r="T18" t="s">
        <v>1705</v>
      </c>
    </row>
    <row r="19" spans="1:20" x14ac:dyDescent="0.15">
      <c r="A19" t="s">
        <v>73</v>
      </c>
      <c r="B19" t="s">
        <v>948</v>
      </c>
      <c r="C19" t="str">
        <f t="shared" ca="1" si="0"/>
        <v>Active</v>
      </c>
      <c r="D19" t="s">
        <v>14</v>
      </c>
      <c r="E19" t="s">
        <v>15</v>
      </c>
      <c r="F19" t="s">
        <v>74</v>
      </c>
      <c r="G19" t="s">
        <v>17</v>
      </c>
      <c r="H19" t="s">
        <v>17</v>
      </c>
      <c r="I19" t="s">
        <v>75</v>
      </c>
      <c r="J19" t="s">
        <v>19</v>
      </c>
      <c r="K19" t="s">
        <v>20</v>
      </c>
      <c r="L19" t="s">
        <v>21</v>
      </c>
      <c r="M19" t="s">
        <v>22</v>
      </c>
      <c r="N19" t="str">
        <f t="shared" si="1"/>
        <v>BIG C - Rattanathibet 2</v>
      </c>
      <c r="O19" t="str">
        <f t="shared" si="2"/>
        <v>BIG C - Rattanathibet 2 (Studio One)</v>
      </c>
      <c r="P19" t="s">
        <v>362</v>
      </c>
      <c r="R19" t="s">
        <v>1657</v>
      </c>
      <c r="S19" t="str">
        <f t="shared" si="3"/>
        <v>บิ๊กซี - รัตนาธิเบศร์ 2 (Studio One)</v>
      </c>
      <c r="T19" t="s">
        <v>1702</v>
      </c>
    </row>
    <row r="20" spans="1:20" x14ac:dyDescent="0.15">
      <c r="A20" t="s">
        <v>76</v>
      </c>
      <c r="B20" t="s">
        <v>949</v>
      </c>
      <c r="C20" t="str">
        <f t="shared" ca="1" si="0"/>
        <v>Active</v>
      </c>
      <c r="D20" t="s">
        <v>14</v>
      </c>
      <c r="E20" t="s">
        <v>15</v>
      </c>
      <c r="F20" t="s">
        <v>77</v>
      </c>
      <c r="G20" t="s">
        <v>17</v>
      </c>
      <c r="H20" t="s">
        <v>17</v>
      </c>
      <c r="I20" t="s">
        <v>78</v>
      </c>
      <c r="J20" t="s">
        <v>19</v>
      </c>
      <c r="K20" t="s">
        <v>20</v>
      </c>
      <c r="L20" t="s">
        <v>21</v>
      </c>
      <c r="M20" t="s">
        <v>22</v>
      </c>
      <c r="N20" t="str">
        <f t="shared" si="1"/>
        <v>BIG C - Lat Phrao</v>
      </c>
      <c r="O20" t="str">
        <f t="shared" si="2"/>
        <v>BIG C - Lat Phrao (Studio One)</v>
      </c>
      <c r="P20" t="s">
        <v>362</v>
      </c>
      <c r="R20" t="s">
        <v>1559</v>
      </c>
      <c r="S20" t="str">
        <f t="shared" si="3"/>
        <v>บิ๊กซี - ลาดพร้าว (Studio One)</v>
      </c>
      <c r="T20" t="s">
        <v>1695</v>
      </c>
    </row>
    <row r="21" spans="1:20" x14ac:dyDescent="0.15">
      <c r="A21" t="s">
        <v>79</v>
      </c>
      <c r="B21" t="s">
        <v>950</v>
      </c>
      <c r="C21" t="str">
        <f t="shared" ca="1" si="0"/>
        <v>Active</v>
      </c>
      <c r="D21" t="s">
        <v>14</v>
      </c>
      <c r="E21" t="s">
        <v>15</v>
      </c>
      <c r="F21" t="s">
        <v>80</v>
      </c>
      <c r="G21" t="s">
        <v>17</v>
      </c>
      <c r="H21" t="s">
        <v>17</v>
      </c>
      <c r="I21" t="s">
        <v>81</v>
      </c>
      <c r="J21" t="s">
        <v>19</v>
      </c>
      <c r="K21" t="s">
        <v>20</v>
      </c>
      <c r="L21" t="s">
        <v>21</v>
      </c>
      <c r="M21" t="s">
        <v>22</v>
      </c>
      <c r="N21" t="str">
        <f t="shared" si="1"/>
        <v>BIG C - Bang Na</v>
      </c>
      <c r="O21" t="str">
        <f t="shared" si="2"/>
        <v>BIG C - Bang Na (Studio One)</v>
      </c>
      <c r="P21" t="s">
        <v>362</v>
      </c>
      <c r="R21" t="s">
        <v>1543</v>
      </c>
      <c r="S21" t="str">
        <f t="shared" si="3"/>
        <v>บิ๊กซี - บางนา (Studio One)</v>
      </c>
      <c r="T21" s="9" t="s">
        <v>1704</v>
      </c>
    </row>
    <row r="22" spans="1:20" x14ac:dyDescent="0.15">
      <c r="A22" t="s">
        <v>82</v>
      </c>
      <c r="B22" t="s">
        <v>951</v>
      </c>
      <c r="C22" t="str">
        <f t="shared" ca="1" si="0"/>
        <v>Active</v>
      </c>
      <c r="D22" t="s">
        <v>14</v>
      </c>
      <c r="E22" t="s">
        <v>15</v>
      </c>
      <c r="F22" t="s">
        <v>83</v>
      </c>
      <c r="G22" t="s">
        <v>84</v>
      </c>
      <c r="H22" t="s">
        <v>730</v>
      </c>
      <c r="I22" t="s">
        <v>85</v>
      </c>
      <c r="J22" t="s">
        <v>19</v>
      </c>
      <c r="K22" t="s">
        <v>20</v>
      </c>
      <c r="L22" t="s">
        <v>21</v>
      </c>
      <c r="M22" t="s">
        <v>22</v>
      </c>
      <c r="N22" t="str">
        <f t="shared" si="1"/>
        <v>BIG C - Su-ngai Kolok</v>
      </c>
      <c r="O22" t="str">
        <f t="shared" si="2"/>
        <v>BIG C - Su-ngai Kolok (Studio One)</v>
      </c>
      <c r="P22" t="s">
        <v>362</v>
      </c>
      <c r="R22" t="s">
        <v>1660</v>
      </c>
      <c r="S22" t="str">
        <f t="shared" si="3"/>
        <v>บิ๊กซี - สุไหงโกลก (Studio One)</v>
      </c>
      <c r="T22" t="s">
        <v>1701</v>
      </c>
    </row>
    <row r="23" spans="1:20" x14ac:dyDescent="0.15">
      <c r="A23" t="s">
        <v>86</v>
      </c>
      <c r="B23" t="s">
        <v>952</v>
      </c>
      <c r="C23" t="str">
        <f t="shared" ca="1" si="0"/>
        <v>Active</v>
      </c>
      <c r="D23" t="s">
        <v>14</v>
      </c>
      <c r="E23" t="s">
        <v>15</v>
      </c>
      <c r="F23" t="s">
        <v>87</v>
      </c>
      <c r="G23" t="s">
        <v>87</v>
      </c>
      <c r="H23" t="s">
        <v>730</v>
      </c>
      <c r="I23" t="s">
        <v>88</v>
      </c>
      <c r="J23" t="s">
        <v>19</v>
      </c>
      <c r="K23" t="s">
        <v>20</v>
      </c>
      <c r="L23" t="s">
        <v>21</v>
      </c>
      <c r="M23" t="s">
        <v>22</v>
      </c>
      <c r="N23" t="str">
        <f t="shared" si="1"/>
        <v>BIG C - Pattani</v>
      </c>
      <c r="O23" t="str">
        <f t="shared" si="2"/>
        <v>BIG C - Pattani (Studio One)</v>
      </c>
      <c r="P23" t="s">
        <v>362</v>
      </c>
      <c r="R23" t="s">
        <v>1564</v>
      </c>
      <c r="S23" t="str">
        <f t="shared" si="3"/>
        <v>บิ๊กซี - ปัตตานี (Studio One)</v>
      </c>
      <c r="T23" t="s">
        <v>1709</v>
      </c>
    </row>
    <row r="24" spans="1:20" x14ac:dyDescent="0.15">
      <c r="A24" t="s">
        <v>89</v>
      </c>
      <c r="B24" t="s">
        <v>953</v>
      </c>
      <c r="C24" t="str">
        <f t="shared" ca="1" si="0"/>
        <v>Active</v>
      </c>
      <c r="D24" t="s">
        <v>14</v>
      </c>
      <c r="E24" t="s">
        <v>15</v>
      </c>
      <c r="F24" t="s">
        <v>90</v>
      </c>
      <c r="G24" t="s">
        <v>17</v>
      </c>
      <c r="H24" t="s">
        <v>17</v>
      </c>
      <c r="I24" t="s">
        <v>91</v>
      </c>
      <c r="J24" t="s">
        <v>19</v>
      </c>
      <c r="K24" t="s">
        <v>20</v>
      </c>
      <c r="L24" t="s">
        <v>21</v>
      </c>
      <c r="M24" t="s">
        <v>22</v>
      </c>
      <c r="N24" t="str">
        <f t="shared" si="1"/>
        <v>BIG C - Chaengwattana</v>
      </c>
      <c r="O24" t="str">
        <f t="shared" si="2"/>
        <v>BIG C - Chaengwattana (Studio One)</v>
      </c>
      <c r="P24" t="s">
        <v>362</v>
      </c>
      <c r="R24" t="s">
        <v>1547</v>
      </c>
      <c r="S24" t="str">
        <f t="shared" si="3"/>
        <v>บิ๊กซี - แจ้งวัฒนะ (Studio One)</v>
      </c>
    </row>
    <row r="25" spans="1:20" x14ac:dyDescent="0.15">
      <c r="A25" t="s">
        <v>92</v>
      </c>
      <c r="B25" t="s">
        <v>954</v>
      </c>
      <c r="C25" t="str">
        <f t="shared" ca="1" si="0"/>
        <v>Active</v>
      </c>
      <c r="D25" t="s">
        <v>14</v>
      </c>
      <c r="E25" t="s">
        <v>15</v>
      </c>
      <c r="F25" t="s">
        <v>93</v>
      </c>
      <c r="G25" t="s">
        <v>93</v>
      </c>
      <c r="H25" t="s">
        <v>731</v>
      </c>
      <c r="I25" t="s">
        <v>94</v>
      </c>
      <c r="J25" t="s">
        <v>19</v>
      </c>
      <c r="K25" t="s">
        <v>20</v>
      </c>
      <c r="L25" t="s">
        <v>21</v>
      </c>
      <c r="M25" t="s">
        <v>22</v>
      </c>
      <c r="N25" t="str">
        <f t="shared" si="1"/>
        <v>BIG C - Phitsanulok</v>
      </c>
      <c r="O25" t="str">
        <f t="shared" si="2"/>
        <v>BIG C - Phitsanulok (Studio One)</v>
      </c>
      <c r="P25" t="s">
        <v>362</v>
      </c>
      <c r="R25" t="s">
        <v>1652</v>
      </c>
      <c r="S25" t="str">
        <f t="shared" si="3"/>
        <v>บิ๊กซี - พิษณุโลก (Studio One)</v>
      </c>
      <c r="T25" t="s">
        <v>1684</v>
      </c>
    </row>
    <row r="26" spans="1:20" x14ac:dyDescent="0.15">
      <c r="A26" t="s">
        <v>95</v>
      </c>
      <c r="B26" t="s">
        <v>955</v>
      </c>
      <c r="C26" t="str">
        <f t="shared" ca="1" si="0"/>
        <v>Active</v>
      </c>
      <c r="D26" t="s">
        <v>14</v>
      </c>
      <c r="E26" t="s">
        <v>15</v>
      </c>
      <c r="F26" t="s">
        <v>96</v>
      </c>
      <c r="G26" t="s">
        <v>97</v>
      </c>
      <c r="H26" t="s">
        <v>731</v>
      </c>
      <c r="I26" t="s">
        <v>98</v>
      </c>
      <c r="J26" t="s">
        <v>19</v>
      </c>
      <c r="K26" t="s">
        <v>20</v>
      </c>
      <c r="L26" t="s">
        <v>21</v>
      </c>
      <c r="M26" t="s">
        <v>22</v>
      </c>
      <c r="N26" t="str">
        <f t="shared" si="1"/>
        <v>BIG C - Lam Luk Ka Klong 4</v>
      </c>
      <c r="O26" t="str">
        <f t="shared" si="2"/>
        <v>BIG C - Lam Luk Ka Klong 4 (Studio One)</v>
      </c>
      <c r="P26" t="s">
        <v>362</v>
      </c>
      <c r="R26" t="s">
        <v>1558</v>
      </c>
      <c r="S26" t="str">
        <f t="shared" si="3"/>
        <v>บิ๊กซี - ลำลูกกา คลอง 4 (Studio One)</v>
      </c>
      <c r="T26" t="s">
        <v>1696</v>
      </c>
    </row>
    <row r="27" spans="1:20" x14ac:dyDescent="0.15">
      <c r="A27" t="s">
        <v>99</v>
      </c>
      <c r="B27" t="s">
        <v>956</v>
      </c>
      <c r="C27" t="str">
        <f t="shared" ca="1" si="0"/>
        <v>Active</v>
      </c>
      <c r="D27" t="s">
        <v>14</v>
      </c>
      <c r="E27" t="s">
        <v>15</v>
      </c>
      <c r="F27" t="s">
        <v>100</v>
      </c>
      <c r="G27" t="s">
        <v>17</v>
      </c>
      <c r="H27" t="s">
        <v>17</v>
      </c>
      <c r="I27" t="s">
        <v>101</v>
      </c>
      <c r="J27" t="s">
        <v>19</v>
      </c>
      <c r="K27" t="s">
        <v>20</v>
      </c>
      <c r="L27" t="s">
        <v>21</v>
      </c>
      <c r="M27" t="s">
        <v>22</v>
      </c>
      <c r="N27" t="str">
        <f t="shared" si="1"/>
        <v>BIG C - Wong Sawang</v>
      </c>
      <c r="O27" t="str">
        <f t="shared" si="2"/>
        <v>BIG C - Wong Sawang (Studio One)</v>
      </c>
      <c r="P27" t="s">
        <v>362</v>
      </c>
      <c r="R27" t="s">
        <v>1663</v>
      </c>
      <c r="S27" t="str">
        <f t="shared" si="3"/>
        <v>บิ๊กซี - วงศ์สว่าง (Studio One)</v>
      </c>
      <c r="T27" t="s">
        <v>1700</v>
      </c>
    </row>
    <row r="28" spans="1:20" x14ac:dyDescent="0.15">
      <c r="A28" t="s">
        <v>102</v>
      </c>
      <c r="B28" t="s">
        <v>957</v>
      </c>
      <c r="C28" t="str">
        <f t="shared" ca="1" si="0"/>
        <v>Active</v>
      </c>
      <c r="D28" t="s">
        <v>14</v>
      </c>
      <c r="E28" t="s">
        <v>15</v>
      </c>
      <c r="F28" t="s">
        <v>103</v>
      </c>
      <c r="G28" t="s">
        <v>103</v>
      </c>
      <c r="H28" t="s">
        <v>732</v>
      </c>
      <c r="I28" t="s">
        <v>104</v>
      </c>
      <c r="J28" t="s">
        <v>19</v>
      </c>
      <c r="K28" t="s">
        <v>20</v>
      </c>
      <c r="L28" t="s">
        <v>21</v>
      </c>
      <c r="M28" t="s">
        <v>22</v>
      </c>
      <c r="N28" t="str">
        <f t="shared" si="1"/>
        <v>BIG C - Ubon Ratchathani</v>
      </c>
      <c r="O28" t="str">
        <f t="shared" si="2"/>
        <v>BIG C - Ubon Ratchathani (Studio One)</v>
      </c>
      <c r="P28" t="s">
        <v>362</v>
      </c>
      <c r="R28" t="s">
        <v>1662</v>
      </c>
      <c r="S28" t="str">
        <f t="shared" si="3"/>
        <v>บิ๊กซี - อุบลราชธานี (Studio One)</v>
      </c>
      <c r="T28" t="s">
        <v>1712</v>
      </c>
    </row>
    <row r="29" spans="1:20" x14ac:dyDescent="0.15">
      <c r="A29" t="s">
        <v>105</v>
      </c>
      <c r="B29" t="s">
        <v>958</v>
      </c>
      <c r="C29" t="str">
        <f t="shared" ca="1" si="0"/>
        <v>Active</v>
      </c>
      <c r="D29" t="s">
        <v>14</v>
      </c>
      <c r="E29" t="s">
        <v>15</v>
      </c>
      <c r="F29" t="s">
        <v>106</v>
      </c>
      <c r="G29" t="s">
        <v>17</v>
      </c>
      <c r="H29" t="s">
        <v>17</v>
      </c>
      <c r="I29" t="s">
        <v>107</v>
      </c>
      <c r="J29" t="s">
        <v>19</v>
      </c>
      <c r="K29" t="s">
        <v>20</v>
      </c>
      <c r="L29" t="s">
        <v>21</v>
      </c>
      <c r="M29" t="s">
        <v>22</v>
      </c>
      <c r="N29" t="str">
        <f t="shared" si="1"/>
        <v>BIG C - Mahachai</v>
      </c>
      <c r="O29" t="str">
        <f t="shared" si="2"/>
        <v>BIG C - Mahachai (Studio One)</v>
      </c>
      <c r="P29" t="s">
        <v>362</v>
      </c>
      <c r="R29" t="s">
        <v>1560</v>
      </c>
      <c r="S29" t="str">
        <f t="shared" si="3"/>
        <v>บิ๊กซี - มหาชัย (Studio One)</v>
      </c>
      <c r="T29" t="s">
        <v>1713</v>
      </c>
    </row>
    <row r="30" spans="1:20" x14ac:dyDescent="0.15">
      <c r="A30" t="s">
        <v>108</v>
      </c>
      <c r="B30" t="s">
        <v>959</v>
      </c>
      <c r="C30" t="str">
        <f t="shared" ca="1" si="0"/>
        <v>Closed</v>
      </c>
      <c r="D30" t="s">
        <v>14</v>
      </c>
      <c r="E30" t="s">
        <v>15</v>
      </c>
      <c r="F30" t="s">
        <v>109</v>
      </c>
      <c r="G30" t="s">
        <v>109</v>
      </c>
      <c r="H30" t="s">
        <v>730</v>
      </c>
      <c r="I30" t="s">
        <v>110</v>
      </c>
      <c r="J30" t="s">
        <v>19</v>
      </c>
      <c r="K30" t="s">
        <v>20</v>
      </c>
      <c r="L30" t="s">
        <v>21</v>
      </c>
      <c r="M30" t="s">
        <v>22</v>
      </c>
      <c r="N30" t="str">
        <f t="shared" si="1"/>
        <v>BIG C - Yala</v>
      </c>
      <c r="O30" t="str">
        <f t="shared" si="2"/>
        <v>BIG C - Yala (Studio One)</v>
      </c>
      <c r="P30" t="s">
        <v>362</v>
      </c>
      <c r="Q30" s="6">
        <v>46224</v>
      </c>
      <c r="R30" t="s">
        <v>1664</v>
      </c>
      <c r="S30" t="str">
        <f t="shared" si="3"/>
        <v>บิ๊กซี - ยะลา (Studio One)</v>
      </c>
      <c r="T30" t="s">
        <v>1708</v>
      </c>
    </row>
    <row r="31" spans="1:20" x14ac:dyDescent="0.15">
      <c r="A31" t="s">
        <v>111</v>
      </c>
      <c r="B31" t="s">
        <v>960</v>
      </c>
      <c r="C31" t="str">
        <f t="shared" ca="1" si="0"/>
        <v>Closed</v>
      </c>
      <c r="D31" t="s">
        <v>14</v>
      </c>
      <c r="E31" t="s">
        <v>15</v>
      </c>
      <c r="F31" t="s">
        <v>112</v>
      </c>
      <c r="G31" t="s">
        <v>17</v>
      </c>
      <c r="H31" t="s">
        <v>17</v>
      </c>
      <c r="I31" t="s">
        <v>113</v>
      </c>
      <c r="J31" t="s">
        <v>19</v>
      </c>
      <c r="K31" t="s">
        <v>20</v>
      </c>
      <c r="L31" t="s">
        <v>21</v>
      </c>
      <c r="M31" t="s">
        <v>22</v>
      </c>
      <c r="N31" t="str">
        <f t="shared" si="1"/>
        <v>BIG C - Bang Pakok</v>
      </c>
      <c r="O31" t="str">
        <f t="shared" si="2"/>
        <v>BIG C - Bang Pakok (Studio One)</v>
      </c>
      <c r="P31" t="s">
        <v>362</v>
      </c>
      <c r="Q31" s="6">
        <v>45915</v>
      </c>
      <c r="R31" t="s">
        <v>1546</v>
      </c>
      <c r="S31" t="str">
        <f t="shared" si="3"/>
        <v>บิ๊กซี - บางปะกอก (Studio One)</v>
      </c>
      <c r="T31" t="s">
        <v>1682</v>
      </c>
    </row>
    <row r="32" spans="1:20" x14ac:dyDescent="0.15">
      <c r="A32" t="s">
        <v>114</v>
      </c>
      <c r="B32" t="s">
        <v>961</v>
      </c>
      <c r="C32" t="str">
        <f t="shared" ca="1" si="0"/>
        <v>Closed</v>
      </c>
      <c r="D32" t="s">
        <v>14</v>
      </c>
      <c r="E32" t="s">
        <v>15</v>
      </c>
      <c r="F32" t="s">
        <v>115</v>
      </c>
      <c r="G32" t="s">
        <v>17</v>
      </c>
      <c r="H32" t="s">
        <v>17</v>
      </c>
      <c r="I32" t="s">
        <v>116</v>
      </c>
      <c r="J32" t="s">
        <v>19</v>
      </c>
      <c r="K32" t="s">
        <v>20</v>
      </c>
      <c r="L32" t="s">
        <v>21</v>
      </c>
      <c r="M32" t="s">
        <v>22</v>
      </c>
      <c r="N32" t="str">
        <f t="shared" si="1"/>
        <v>BIG C - Sukhaphiban 3</v>
      </c>
      <c r="O32" t="str">
        <f t="shared" si="2"/>
        <v>BIG C - Sukhaphiban 3 (Studio One)</v>
      </c>
      <c r="P32" t="s">
        <v>362</v>
      </c>
      <c r="Q32" s="6">
        <v>45900</v>
      </c>
      <c r="R32" t="s">
        <v>1658</v>
      </c>
      <c r="S32" t="str">
        <f t="shared" si="3"/>
        <v>บิ๊กซี - สุขาภิบาล 3 (Studio One)</v>
      </c>
      <c r="T32" t="s">
        <v>1710</v>
      </c>
    </row>
    <row r="33" spans="1:20" x14ac:dyDescent="0.15">
      <c r="A33" t="s">
        <v>117</v>
      </c>
      <c r="B33" t="s">
        <v>962</v>
      </c>
      <c r="C33" t="str">
        <f t="shared" ca="1" si="0"/>
        <v>Closed</v>
      </c>
      <c r="D33" t="s">
        <v>14</v>
      </c>
      <c r="E33" t="s">
        <v>15</v>
      </c>
      <c r="F33" t="s">
        <v>118</v>
      </c>
      <c r="G33" t="s">
        <v>17</v>
      </c>
      <c r="H33" t="s">
        <v>17</v>
      </c>
      <c r="I33" t="s">
        <v>119</v>
      </c>
      <c r="J33" t="s">
        <v>19</v>
      </c>
      <c r="K33" t="s">
        <v>20</v>
      </c>
      <c r="L33" t="s">
        <v>21</v>
      </c>
      <c r="M33" t="s">
        <v>22</v>
      </c>
      <c r="N33" t="str">
        <f t="shared" si="1"/>
        <v>BIG C - Fashion Island</v>
      </c>
      <c r="O33" t="str">
        <f t="shared" si="2"/>
        <v>BIG C - Fashion Island (Studio One)</v>
      </c>
      <c r="P33" t="s">
        <v>362</v>
      </c>
      <c r="Q33" s="6">
        <v>45900</v>
      </c>
      <c r="R33" t="s">
        <v>1552</v>
      </c>
      <c r="S33" t="str">
        <f t="shared" si="3"/>
        <v>บิ๊กซี - แฟชั่นไอส์แลนด์ (Studio One)</v>
      </c>
      <c r="T33" t="s">
        <v>1711</v>
      </c>
    </row>
    <row r="34" spans="1:20" x14ac:dyDescent="0.15">
      <c r="A34" t="s">
        <v>120</v>
      </c>
      <c r="B34" t="s">
        <v>963</v>
      </c>
      <c r="C34" t="str">
        <f t="shared" ca="1" si="0"/>
        <v>Closed</v>
      </c>
      <c r="D34" t="s">
        <v>14</v>
      </c>
      <c r="E34" t="s">
        <v>15</v>
      </c>
      <c r="F34" t="s">
        <v>121</v>
      </c>
      <c r="G34" t="s">
        <v>17</v>
      </c>
      <c r="H34" t="s">
        <v>17</v>
      </c>
      <c r="I34" t="s">
        <v>122</v>
      </c>
      <c r="J34" t="s">
        <v>19</v>
      </c>
      <c r="K34" t="s">
        <v>20</v>
      </c>
      <c r="L34" t="s">
        <v>21</v>
      </c>
      <c r="M34" t="s">
        <v>22</v>
      </c>
      <c r="N34" t="str">
        <f t="shared" si="1"/>
        <v>BIG C - Don Mueang</v>
      </c>
      <c r="O34" t="str">
        <f t="shared" si="2"/>
        <v>BIG C - Don Mueang (Studio One)</v>
      </c>
      <c r="P34" t="s">
        <v>362</v>
      </c>
      <c r="Q34" s="6">
        <v>46042</v>
      </c>
      <c r="R34" t="s">
        <v>1550</v>
      </c>
      <c r="S34" t="str">
        <f t="shared" si="3"/>
        <v>บิ๊กซี - ดอนเมือง (Studio One)</v>
      </c>
      <c r="T34" t="s">
        <v>1706</v>
      </c>
    </row>
    <row r="35" spans="1:20" x14ac:dyDescent="0.15">
      <c r="A35" t="s">
        <v>123</v>
      </c>
      <c r="B35" t="s">
        <v>964</v>
      </c>
      <c r="C35" t="str">
        <f t="shared" ca="1" si="0"/>
        <v>Closed</v>
      </c>
      <c r="D35" t="s">
        <v>14</v>
      </c>
      <c r="E35" t="s">
        <v>15</v>
      </c>
      <c r="F35" t="s">
        <v>124</v>
      </c>
      <c r="G35" t="s">
        <v>17</v>
      </c>
      <c r="H35" t="s">
        <v>17</v>
      </c>
      <c r="I35" t="s">
        <v>125</v>
      </c>
      <c r="J35" t="s">
        <v>19</v>
      </c>
      <c r="K35" t="s">
        <v>20</v>
      </c>
      <c r="L35" t="s">
        <v>21</v>
      </c>
      <c r="M35" t="s">
        <v>22</v>
      </c>
      <c r="N35" t="str">
        <f t="shared" si="1"/>
        <v>BIG C - Om Yai</v>
      </c>
      <c r="O35" t="str">
        <f t="shared" si="2"/>
        <v>BIG C - Om Yai (Studio One)</v>
      </c>
      <c r="P35" t="s">
        <v>362</v>
      </c>
      <c r="Q35" s="6">
        <v>45915</v>
      </c>
      <c r="R35" t="s">
        <v>1562</v>
      </c>
      <c r="S35" t="str">
        <f t="shared" si="3"/>
        <v>บิ๊กซี - อ้อมใหญ่ (Studio One)</v>
      </c>
      <c r="T35" t="s">
        <v>1699</v>
      </c>
    </row>
    <row r="36" spans="1:20" x14ac:dyDescent="0.15">
      <c r="A36" t="s">
        <v>126</v>
      </c>
      <c r="B36" t="s">
        <v>965</v>
      </c>
      <c r="C36" t="str">
        <f t="shared" ca="1" si="0"/>
        <v>Closed</v>
      </c>
      <c r="D36" t="s">
        <v>14</v>
      </c>
      <c r="E36" t="s">
        <v>15</v>
      </c>
      <c r="F36" t="s">
        <v>127</v>
      </c>
      <c r="G36" t="s">
        <v>128</v>
      </c>
      <c r="H36" t="s">
        <v>732</v>
      </c>
      <c r="I36" t="s">
        <v>129</v>
      </c>
      <c r="J36" t="s">
        <v>19</v>
      </c>
      <c r="K36" t="s">
        <v>20</v>
      </c>
      <c r="L36" t="s">
        <v>21</v>
      </c>
      <c r="M36" t="s">
        <v>22</v>
      </c>
      <c r="N36" t="str">
        <f t="shared" si="1"/>
        <v>BIG C - Korat</v>
      </c>
      <c r="O36" t="str">
        <f t="shared" si="2"/>
        <v>BIG C - Korat (Studio One)</v>
      </c>
      <c r="P36" t="s">
        <v>362</v>
      </c>
      <c r="Q36" s="6">
        <v>45900</v>
      </c>
      <c r="R36" t="s">
        <v>1557</v>
      </c>
      <c r="S36" t="str">
        <f t="shared" si="3"/>
        <v>บิ๊กซี - โคราช (Studio One)</v>
      </c>
      <c r="T36" t="s">
        <v>1714</v>
      </c>
    </row>
    <row r="37" spans="1:20" x14ac:dyDescent="0.15">
      <c r="A37" t="s">
        <v>181</v>
      </c>
      <c r="B37" t="s">
        <v>994</v>
      </c>
      <c r="C37" t="str">
        <f t="shared" ca="1" si="0"/>
        <v>Active</v>
      </c>
      <c r="D37" t="s">
        <v>143</v>
      </c>
      <c r="E37" t="s">
        <v>132</v>
      </c>
      <c r="F37" t="s">
        <v>80</v>
      </c>
      <c r="G37" t="s">
        <v>17</v>
      </c>
      <c r="H37" t="s">
        <v>17</v>
      </c>
      <c r="I37" t="s">
        <v>69</v>
      </c>
      <c r="J37" t="s">
        <v>19</v>
      </c>
      <c r="K37" t="s">
        <v>136</v>
      </c>
      <c r="L37" t="s">
        <v>145</v>
      </c>
      <c r="M37" t="s">
        <v>22</v>
      </c>
      <c r="N37" t="str">
        <f t="shared" si="1"/>
        <v>CENTRAL - Bang Na</v>
      </c>
      <c r="O37" t="str">
        <f t="shared" si="2"/>
        <v>CENTRAL - Bang Na (Akemi)</v>
      </c>
      <c r="P37" t="s">
        <v>362</v>
      </c>
      <c r="R37" t="s">
        <v>1581</v>
      </c>
      <c r="S37" t="str">
        <f t="shared" si="3"/>
        <v>เซ็นทรัล - บางนา (Akemi)</v>
      </c>
      <c r="T37">
        <v>10116</v>
      </c>
    </row>
    <row r="38" spans="1:20" x14ac:dyDescent="0.15">
      <c r="A38" t="s">
        <v>182</v>
      </c>
      <c r="B38" t="s">
        <v>995</v>
      </c>
      <c r="C38" t="str">
        <f t="shared" ca="1" si="0"/>
        <v>Active</v>
      </c>
      <c r="D38" t="s">
        <v>143</v>
      </c>
      <c r="E38" t="s">
        <v>132</v>
      </c>
      <c r="F38" t="s">
        <v>80</v>
      </c>
      <c r="G38" t="s">
        <v>17</v>
      </c>
      <c r="H38" t="s">
        <v>17</v>
      </c>
      <c r="I38" t="s">
        <v>69</v>
      </c>
      <c r="J38" t="s">
        <v>19</v>
      </c>
      <c r="K38" t="s">
        <v>140</v>
      </c>
      <c r="L38" t="s">
        <v>145</v>
      </c>
      <c r="M38" t="s">
        <v>22</v>
      </c>
      <c r="N38" t="str">
        <f t="shared" si="1"/>
        <v>CENTRAL - Bang Na</v>
      </c>
      <c r="O38" t="str">
        <f t="shared" si="2"/>
        <v>CENTRAL - Bang Na (Cannon)</v>
      </c>
      <c r="P38" t="s">
        <v>362</v>
      </c>
      <c r="R38" t="s">
        <v>1581</v>
      </c>
      <c r="S38" t="str">
        <f t="shared" si="3"/>
        <v>เซ็นทรัล - บางนา (Cannon)</v>
      </c>
      <c r="T38">
        <v>10116</v>
      </c>
    </row>
    <row r="39" spans="1:20" x14ac:dyDescent="0.15">
      <c r="A39" t="s">
        <v>185</v>
      </c>
      <c r="B39" t="s">
        <v>997</v>
      </c>
      <c r="C39" t="str">
        <f t="shared" ca="1" si="0"/>
        <v>Active</v>
      </c>
      <c r="D39" t="s">
        <v>143</v>
      </c>
      <c r="E39" t="s">
        <v>132</v>
      </c>
      <c r="F39" t="s">
        <v>186</v>
      </c>
      <c r="G39" t="s">
        <v>17</v>
      </c>
      <c r="H39" t="s">
        <v>17</v>
      </c>
      <c r="I39" t="s">
        <v>75</v>
      </c>
      <c r="J39" t="s">
        <v>19</v>
      </c>
      <c r="K39" t="s">
        <v>136</v>
      </c>
      <c r="L39" t="s">
        <v>180</v>
      </c>
      <c r="M39" t="s">
        <v>22</v>
      </c>
      <c r="N39" t="str">
        <f t="shared" si="1"/>
        <v>CENTRAL - Bang Rak</v>
      </c>
      <c r="O39" t="str">
        <f t="shared" si="2"/>
        <v>CENTRAL - Bang Rak (Akemi)</v>
      </c>
      <c r="P39" t="s">
        <v>362</v>
      </c>
      <c r="R39" t="s">
        <v>1583</v>
      </c>
      <c r="S39" t="str">
        <f t="shared" si="3"/>
        <v>เซ็นทรัล - บางรัก (Akemi)</v>
      </c>
      <c r="T39">
        <v>10198</v>
      </c>
    </row>
    <row r="40" spans="1:20" x14ac:dyDescent="0.15">
      <c r="A40" t="s">
        <v>130</v>
      </c>
      <c r="B40" t="s">
        <v>966</v>
      </c>
      <c r="C40" t="str">
        <f t="shared" ca="1" si="0"/>
        <v>Active</v>
      </c>
      <c r="D40" t="s">
        <v>131</v>
      </c>
      <c r="E40" t="s">
        <v>132</v>
      </c>
      <c r="F40" t="s">
        <v>133</v>
      </c>
      <c r="I40" t="s">
        <v>134</v>
      </c>
      <c r="J40" t="s">
        <v>135</v>
      </c>
      <c r="K40" t="s">
        <v>136</v>
      </c>
      <c r="L40" t="s">
        <v>137</v>
      </c>
      <c r="M40" t="s">
        <v>138</v>
      </c>
      <c r="N40" t="str">
        <f t="shared" si="1"/>
        <v>CENTRAL - Central Online Marketplace</v>
      </c>
      <c r="O40" t="str">
        <f t="shared" si="2"/>
        <v>CENTRAL - Central Online Marketplace (Akemi)</v>
      </c>
      <c r="P40" t="s">
        <v>362</v>
      </c>
      <c r="R40" t="s">
        <v>1565</v>
      </c>
      <c r="S40" t="str">
        <f t="shared" si="3"/>
        <v>เซ็นทรัล - ออนไลน์ (Akemi)</v>
      </c>
    </row>
    <row r="41" spans="1:20" x14ac:dyDescent="0.15">
      <c r="A41" t="s">
        <v>139</v>
      </c>
      <c r="B41" t="s">
        <v>362</v>
      </c>
      <c r="C41" t="str">
        <f t="shared" ca="1" si="0"/>
        <v>Active</v>
      </c>
      <c r="D41" t="s">
        <v>131</v>
      </c>
      <c r="E41" t="s">
        <v>132</v>
      </c>
      <c r="F41" t="s">
        <v>133</v>
      </c>
      <c r="I41" t="s">
        <v>134</v>
      </c>
      <c r="J41" t="s">
        <v>135</v>
      </c>
      <c r="K41" t="s">
        <v>140</v>
      </c>
      <c r="L41" t="s">
        <v>137</v>
      </c>
      <c r="M41" t="s">
        <v>138</v>
      </c>
      <c r="N41" t="str">
        <f t="shared" si="1"/>
        <v>CENTRAL - Central Online Marketplace</v>
      </c>
      <c r="O41" t="str">
        <f t="shared" si="2"/>
        <v>CENTRAL - Central Online Marketplace (Cannon)</v>
      </c>
      <c r="P41" t="s">
        <v>362</v>
      </c>
      <c r="R41" t="s">
        <v>1565</v>
      </c>
      <c r="S41" t="str">
        <f t="shared" si="3"/>
        <v>เซ็นทรัล - ออนไลน์ (Cannon)</v>
      </c>
    </row>
    <row r="42" spans="1:20" x14ac:dyDescent="0.15">
      <c r="A42" t="s">
        <v>141</v>
      </c>
      <c r="B42" t="s">
        <v>362</v>
      </c>
      <c r="C42" t="str">
        <f t="shared" ca="1" si="0"/>
        <v>Active</v>
      </c>
      <c r="D42" t="s">
        <v>131</v>
      </c>
      <c r="E42" t="s">
        <v>132</v>
      </c>
      <c r="F42" t="s">
        <v>133</v>
      </c>
      <c r="I42" t="s">
        <v>134</v>
      </c>
      <c r="J42" t="s">
        <v>135</v>
      </c>
      <c r="K42" t="s">
        <v>20</v>
      </c>
      <c r="L42" t="s">
        <v>137</v>
      </c>
      <c r="M42" t="s">
        <v>138</v>
      </c>
      <c r="N42" t="str">
        <f t="shared" si="1"/>
        <v>CENTRAL - Central Online Marketplace</v>
      </c>
      <c r="O42" t="str">
        <f t="shared" si="2"/>
        <v>CENTRAL - Central Online Marketplace (Studio One)</v>
      </c>
      <c r="P42" t="s">
        <v>362</v>
      </c>
      <c r="R42" t="s">
        <v>1565</v>
      </c>
      <c r="S42" t="str">
        <f t="shared" si="3"/>
        <v>เซ็นทรัล - ออนไลน์ (Studio One)</v>
      </c>
    </row>
    <row r="43" spans="1:20" x14ac:dyDescent="0.15">
      <c r="A43" t="s">
        <v>172</v>
      </c>
      <c r="B43" t="s">
        <v>987</v>
      </c>
      <c r="C43" t="str">
        <f t="shared" ca="1" si="0"/>
        <v>Active</v>
      </c>
      <c r="D43" t="s">
        <v>143</v>
      </c>
      <c r="E43" t="s">
        <v>132</v>
      </c>
      <c r="F43" t="s">
        <v>90</v>
      </c>
      <c r="G43" t="s">
        <v>17</v>
      </c>
      <c r="H43" t="s">
        <v>17</v>
      </c>
      <c r="I43" t="s">
        <v>57</v>
      </c>
      <c r="J43" t="s">
        <v>19</v>
      </c>
      <c r="K43" t="s">
        <v>136</v>
      </c>
      <c r="L43" t="s">
        <v>145</v>
      </c>
      <c r="M43" t="s">
        <v>22</v>
      </c>
      <c r="N43" t="str">
        <f t="shared" si="1"/>
        <v>CENTRAL - Chaengwattana</v>
      </c>
      <c r="O43" t="str">
        <f t="shared" si="2"/>
        <v>CENTRAL - Chaengwattana (Akemi)</v>
      </c>
      <c r="P43" t="s">
        <v>362</v>
      </c>
      <c r="R43" t="s">
        <v>1577</v>
      </c>
      <c r="S43" t="str">
        <f t="shared" si="3"/>
        <v>เซ็นทรัล - แจ้งวัฒนะ (Akemi)</v>
      </c>
      <c r="T43">
        <v>10125</v>
      </c>
    </row>
    <row r="44" spans="1:20" x14ac:dyDescent="0.15">
      <c r="A44" t="s">
        <v>173</v>
      </c>
      <c r="B44" t="s">
        <v>988</v>
      </c>
      <c r="C44" t="str">
        <f t="shared" ca="1" si="0"/>
        <v>Active</v>
      </c>
      <c r="D44" t="s">
        <v>143</v>
      </c>
      <c r="E44" t="s">
        <v>132</v>
      </c>
      <c r="F44" t="s">
        <v>90</v>
      </c>
      <c r="G44" t="s">
        <v>17</v>
      </c>
      <c r="H44" t="s">
        <v>17</v>
      </c>
      <c r="I44" t="s">
        <v>57</v>
      </c>
      <c r="J44" t="s">
        <v>19</v>
      </c>
      <c r="K44" t="s">
        <v>140</v>
      </c>
      <c r="L44" t="s">
        <v>145</v>
      </c>
      <c r="M44" t="s">
        <v>22</v>
      </c>
      <c r="N44" t="str">
        <f t="shared" si="1"/>
        <v>CENTRAL - Chaengwattana</v>
      </c>
      <c r="O44" t="str">
        <f t="shared" si="2"/>
        <v>CENTRAL - Chaengwattana (Cannon)</v>
      </c>
      <c r="P44" t="s">
        <v>362</v>
      </c>
      <c r="R44" t="s">
        <v>1577</v>
      </c>
      <c r="S44" t="str">
        <f t="shared" si="3"/>
        <v>เซ็นทรัล - แจ้งวัฒนะ (Cannon)</v>
      </c>
      <c r="T44">
        <v>10125</v>
      </c>
    </row>
    <row r="45" spans="1:20" x14ac:dyDescent="0.15">
      <c r="A45" t="s">
        <v>160</v>
      </c>
      <c r="B45" t="s">
        <v>979</v>
      </c>
      <c r="C45" t="str">
        <f t="shared" ca="1" si="0"/>
        <v>Active</v>
      </c>
      <c r="D45" t="s">
        <v>143</v>
      </c>
      <c r="E45" t="s">
        <v>132</v>
      </c>
      <c r="F45" t="s">
        <v>35</v>
      </c>
      <c r="G45" t="s">
        <v>35</v>
      </c>
      <c r="H45" t="s">
        <v>729</v>
      </c>
      <c r="I45" t="s">
        <v>42</v>
      </c>
      <c r="J45" t="s">
        <v>19</v>
      </c>
      <c r="K45" t="s">
        <v>136</v>
      </c>
      <c r="L45" t="s">
        <v>145</v>
      </c>
      <c r="M45" t="s">
        <v>22</v>
      </c>
      <c r="N45" t="str">
        <f t="shared" si="1"/>
        <v>CENTRAL - Chiang Mai</v>
      </c>
      <c r="O45" t="str">
        <f t="shared" si="2"/>
        <v>CENTRAL - Chiang Mai (Akemi)</v>
      </c>
      <c r="P45" t="s">
        <v>362</v>
      </c>
      <c r="R45" t="s">
        <v>1572</v>
      </c>
      <c r="S45" t="str">
        <f t="shared" si="3"/>
        <v>เซ็นทรัล - เชียงใหม่ (Akemi)</v>
      </c>
      <c r="T45">
        <v>10136</v>
      </c>
    </row>
    <row r="46" spans="1:20" x14ac:dyDescent="0.15">
      <c r="A46" t="s">
        <v>161</v>
      </c>
      <c r="B46" t="s">
        <v>980</v>
      </c>
      <c r="C46" t="str">
        <f t="shared" ca="1" si="0"/>
        <v>Active</v>
      </c>
      <c r="D46" t="s">
        <v>143</v>
      </c>
      <c r="E46" t="s">
        <v>132</v>
      </c>
      <c r="F46" t="s">
        <v>35</v>
      </c>
      <c r="G46" t="s">
        <v>35</v>
      </c>
      <c r="H46" t="s">
        <v>729</v>
      </c>
      <c r="I46" t="s">
        <v>42</v>
      </c>
      <c r="J46" t="s">
        <v>19</v>
      </c>
      <c r="K46" t="s">
        <v>140</v>
      </c>
      <c r="L46" t="s">
        <v>145</v>
      </c>
      <c r="M46" t="s">
        <v>22</v>
      </c>
      <c r="N46" t="str">
        <f t="shared" si="1"/>
        <v>CENTRAL - Chiang Mai</v>
      </c>
      <c r="O46" t="str">
        <f t="shared" si="2"/>
        <v>CENTRAL - Chiang Mai (Cannon)</v>
      </c>
      <c r="P46" t="s">
        <v>362</v>
      </c>
      <c r="R46" t="s">
        <v>1572</v>
      </c>
      <c r="S46" t="str">
        <f t="shared" si="3"/>
        <v>เซ็นทรัล - เชียงใหม่ (Cannon)</v>
      </c>
      <c r="T46">
        <v>10136</v>
      </c>
    </row>
    <row r="47" spans="1:20" x14ac:dyDescent="0.15">
      <c r="A47" t="s">
        <v>142</v>
      </c>
      <c r="B47" t="s">
        <v>967</v>
      </c>
      <c r="C47" t="str">
        <f t="shared" ca="1" si="0"/>
        <v>Active</v>
      </c>
      <c r="D47" t="s">
        <v>143</v>
      </c>
      <c r="E47" t="s">
        <v>132</v>
      </c>
      <c r="F47" t="s">
        <v>144</v>
      </c>
      <c r="G47" t="s">
        <v>17</v>
      </c>
      <c r="H47" t="s">
        <v>17</v>
      </c>
      <c r="I47" t="s">
        <v>18</v>
      </c>
      <c r="J47" t="s">
        <v>19</v>
      </c>
      <c r="K47" t="s">
        <v>136</v>
      </c>
      <c r="L47" t="s">
        <v>145</v>
      </c>
      <c r="M47" t="s">
        <v>22</v>
      </c>
      <c r="N47" t="str">
        <f t="shared" si="1"/>
        <v>CENTRAL - Chidlom</v>
      </c>
      <c r="O47" t="str">
        <f t="shared" si="2"/>
        <v>CENTRAL - Chidlom (Akemi)</v>
      </c>
      <c r="P47" t="s">
        <v>362</v>
      </c>
      <c r="R47" t="s">
        <v>1566</v>
      </c>
      <c r="S47" t="str">
        <f t="shared" si="3"/>
        <v>เซ็นทรัล - ชิดลม (Akemi)</v>
      </c>
      <c r="T47">
        <v>10102</v>
      </c>
    </row>
    <row r="48" spans="1:20" x14ac:dyDescent="0.15">
      <c r="A48" t="s">
        <v>146</v>
      </c>
      <c r="B48" t="s">
        <v>968</v>
      </c>
      <c r="C48" t="str">
        <f t="shared" ca="1" si="0"/>
        <v>Active</v>
      </c>
      <c r="D48" t="s">
        <v>143</v>
      </c>
      <c r="E48" t="s">
        <v>132</v>
      </c>
      <c r="F48" t="s">
        <v>144</v>
      </c>
      <c r="G48" t="s">
        <v>17</v>
      </c>
      <c r="H48" t="s">
        <v>17</v>
      </c>
      <c r="I48" t="s">
        <v>18</v>
      </c>
      <c r="J48" t="s">
        <v>19</v>
      </c>
      <c r="K48" t="s">
        <v>140</v>
      </c>
      <c r="L48" t="s">
        <v>145</v>
      </c>
      <c r="M48" t="s">
        <v>22</v>
      </c>
      <c r="N48" t="str">
        <f t="shared" si="1"/>
        <v>CENTRAL - Chidlom</v>
      </c>
      <c r="O48" t="str">
        <f t="shared" si="2"/>
        <v>CENTRAL - Chidlom (Cannon)</v>
      </c>
      <c r="P48" t="s">
        <v>362</v>
      </c>
      <c r="R48" t="s">
        <v>1566</v>
      </c>
      <c r="S48" t="str">
        <f t="shared" si="3"/>
        <v>เซ็นทรัล - ชิดลม (Cannon)</v>
      </c>
      <c r="T48">
        <v>10102</v>
      </c>
    </row>
    <row r="49" spans="1:20" x14ac:dyDescent="0.15">
      <c r="A49" t="s">
        <v>155</v>
      </c>
      <c r="B49" t="s">
        <v>975</v>
      </c>
      <c r="C49" t="str">
        <f t="shared" ca="1" si="0"/>
        <v>Active</v>
      </c>
      <c r="D49" t="s">
        <v>143</v>
      </c>
      <c r="E49" t="s">
        <v>132</v>
      </c>
      <c r="F49" t="s">
        <v>156</v>
      </c>
      <c r="G49" t="s">
        <v>17</v>
      </c>
      <c r="H49" t="s">
        <v>17</v>
      </c>
      <c r="I49" t="s">
        <v>36</v>
      </c>
      <c r="J49" t="s">
        <v>19</v>
      </c>
      <c r="K49" t="s">
        <v>136</v>
      </c>
      <c r="L49" t="s">
        <v>145</v>
      </c>
      <c r="M49" t="s">
        <v>22</v>
      </c>
      <c r="N49" t="str">
        <f t="shared" si="1"/>
        <v>CENTRAL - East Ville</v>
      </c>
      <c r="O49" t="str">
        <f t="shared" si="2"/>
        <v>CENTRAL - East Ville (Akemi)</v>
      </c>
      <c r="P49" t="s">
        <v>362</v>
      </c>
      <c r="R49" t="s">
        <v>1570</v>
      </c>
      <c r="S49" t="str">
        <f t="shared" si="3"/>
        <v>เซ็นทรัล - อีสต์วิลล์ (Akemi)</v>
      </c>
      <c r="T49">
        <v>10151</v>
      </c>
    </row>
    <row r="50" spans="1:20" x14ac:dyDescent="0.15">
      <c r="A50" t="s">
        <v>157</v>
      </c>
      <c r="B50" t="s">
        <v>976</v>
      </c>
      <c r="C50" t="str">
        <f t="shared" ca="1" si="0"/>
        <v>Active</v>
      </c>
      <c r="D50" t="s">
        <v>143</v>
      </c>
      <c r="E50" t="s">
        <v>132</v>
      </c>
      <c r="F50" t="s">
        <v>156</v>
      </c>
      <c r="G50" t="s">
        <v>17</v>
      </c>
      <c r="H50" t="s">
        <v>17</v>
      </c>
      <c r="I50" t="s">
        <v>36</v>
      </c>
      <c r="J50" t="s">
        <v>19</v>
      </c>
      <c r="K50" t="s">
        <v>140</v>
      </c>
      <c r="L50" t="s">
        <v>145</v>
      </c>
      <c r="M50" t="s">
        <v>22</v>
      </c>
      <c r="N50" t="str">
        <f t="shared" si="1"/>
        <v>CENTRAL - East Ville</v>
      </c>
      <c r="O50" t="str">
        <f t="shared" si="2"/>
        <v>CENTRAL - East Ville (Cannon)</v>
      </c>
      <c r="P50" t="s">
        <v>362</v>
      </c>
      <c r="R50" t="s">
        <v>1570</v>
      </c>
      <c r="S50" t="str">
        <f t="shared" si="3"/>
        <v>เซ็นทรัล - อีสต์วิลล์ (Cannon)</v>
      </c>
      <c r="T50">
        <v>10151</v>
      </c>
    </row>
    <row r="51" spans="1:20" x14ac:dyDescent="0.15">
      <c r="A51" t="s">
        <v>159</v>
      </c>
      <c r="B51" t="s">
        <v>978</v>
      </c>
      <c r="C51" t="str">
        <f t="shared" ca="1" si="0"/>
        <v>Closed</v>
      </c>
      <c r="D51" t="s">
        <v>143</v>
      </c>
      <c r="E51" t="s">
        <v>132</v>
      </c>
      <c r="F51" t="s">
        <v>38</v>
      </c>
      <c r="G51" t="s">
        <v>17</v>
      </c>
      <c r="H51" t="s">
        <v>17</v>
      </c>
      <c r="I51" t="s">
        <v>39</v>
      </c>
      <c r="J51" t="s">
        <v>19</v>
      </c>
      <c r="K51" t="s">
        <v>140</v>
      </c>
      <c r="L51" t="s">
        <v>145</v>
      </c>
      <c r="M51" t="s">
        <v>22</v>
      </c>
      <c r="N51" t="str">
        <f t="shared" si="1"/>
        <v>CENTRAL - Mega Bangna</v>
      </c>
      <c r="O51" t="str">
        <f t="shared" si="2"/>
        <v>CENTRAL - Mega Bangna (Cannon)</v>
      </c>
      <c r="P51" t="s">
        <v>362</v>
      </c>
      <c r="Q51" s="6">
        <v>45869</v>
      </c>
      <c r="R51" t="s">
        <v>1571</v>
      </c>
      <c r="S51" t="str">
        <f t="shared" si="3"/>
        <v>เซ็นทรัล - เมกาบางนา (Cannon)</v>
      </c>
      <c r="T51">
        <v>10158</v>
      </c>
    </row>
    <row r="52" spans="1:20" x14ac:dyDescent="0.15">
      <c r="A52" t="s">
        <v>179</v>
      </c>
      <c r="B52" t="s">
        <v>993</v>
      </c>
      <c r="C52" t="str">
        <f t="shared" ca="1" si="0"/>
        <v>Active</v>
      </c>
      <c r="D52" t="s">
        <v>143</v>
      </c>
      <c r="E52" t="s">
        <v>132</v>
      </c>
      <c r="F52" t="s">
        <v>118</v>
      </c>
      <c r="G52" t="s">
        <v>17</v>
      </c>
      <c r="H52" t="s">
        <v>17</v>
      </c>
      <c r="I52" t="s">
        <v>66</v>
      </c>
      <c r="J52" t="s">
        <v>19</v>
      </c>
      <c r="K52" t="s">
        <v>136</v>
      </c>
      <c r="L52" t="s">
        <v>180</v>
      </c>
      <c r="M52" t="s">
        <v>22</v>
      </c>
      <c r="N52" t="str">
        <f t="shared" si="1"/>
        <v>CENTRAL - Fashion Island</v>
      </c>
      <c r="O52" t="str">
        <f t="shared" si="2"/>
        <v>CENTRAL - Fashion Island (Akemi)</v>
      </c>
      <c r="P52" t="s">
        <v>362</v>
      </c>
      <c r="R52" t="s">
        <v>1580</v>
      </c>
      <c r="S52" t="str">
        <f t="shared" si="3"/>
        <v>เซ็นทรัล - แฟชั่นไอส์แลนด์ (Akemi)</v>
      </c>
      <c r="T52">
        <v>10169</v>
      </c>
    </row>
    <row r="53" spans="1:20" x14ac:dyDescent="0.15">
      <c r="A53" t="s">
        <v>167</v>
      </c>
      <c r="B53" t="s">
        <v>984</v>
      </c>
      <c r="C53" t="str">
        <f t="shared" ca="1" si="0"/>
        <v>Active</v>
      </c>
      <c r="D53" t="s">
        <v>143</v>
      </c>
      <c r="E53" t="s">
        <v>132</v>
      </c>
      <c r="F53" t="s">
        <v>168</v>
      </c>
      <c r="G53" t="s">
        <v>56</v>
      </c>
      <c r="H53" t="s">
        <v>730</v>
      </c>
      <c r="I53" t="s">
        <v>51</v>
      </c>
      <c r="J53" t="s">
        <v>19</v>
      </c>
      <c r="K53" t="s">
        <v>136</v>
      </c>
      <c r="L53" t="s">
        <v>145</v>
      </c>
      <c r="M53" t="s">
        <v>22</v>
      </c>
      <c r="N53" t="str">
        <f t="shared" si="1"/>
        <v>CENTRAL - Hat Yai Kanchana</v>
      </c>
      <c r="O53" t="str">
        <f t="shared" si="2"/>
        <v>CENTRAL - Hat Yai Kanchana (Akemi)</v>
      </c>
      <c r="P53" t="s">
        <v>362</v>
      </c>
      <c r="R53" t="s">
        <v>1575</v>
      </c>
      <c r="S53" t="str">
        <f t="shared" si="3"/>
        <v>เซ็นทรัล - หาดใหญ่ (Akemi)</v>
      </c>
      <c r="T53">
        <v>10137</v>
      </c>
    </row>
    <row r="54" spans="1:20" x14ac:dyDescent="0.15">
      <c r="A54" t="s">
        <v>169</v>
      </c>
      <c r="B54" t="s">
        <v>985</v>
      </c>
      <c r="C54" t="str">
        <f t="shared" ca="1" si="0"/>
        <v>Active</v>
      </c>
      <c r="D54" t="s">
        <v>143</v>
      </c>
      <c r="E54" t="s">
        <v>132</v>
      </c>
      <c r="F54" t="s">
        <v>168</v>
      </c>
      <c r="G54" t="s">
        <v>56</v>
      </c>
      <c r="H54" t="s">
        <v>730</v>
      </c>
      <c r="I54" t="s">
        <v>51</v>
      </c>
      <c r="J54" t="s">
        <v>19</v>
      </c>
      <c r="K54" t="s">
        <v>140</v>
      </c>
      <c r="L54" t="s">
        <v>145</v>
      </c>
      <c r="M54" t="s">
        <v>22</v>
      </c>
      <c r="N54" t="str">
        <f t="shared" si="1"/>
        <v>CENTRAL - Hat Yai Kanchana</v>
      </c>
      <c r="O54" t="str">
        <f t="shared" si="2"/>
        <v>CENTRAL - Hat Yai Kanchana (Cannon)</v>
      </c>
      <c r="P54" t="s">
        <v>362</v>
      </c>
      <c r="R54" t="s">
        <v>1575</v>
      </c>
      <c r="S54" t="str">
        <f t="shared" si="3"/>
        <v>เซ็นทรัล - หาดใหญ่ (Cannon)</v>
      </c>
      <c r="T54">
        <v>10137</v>
      </c>
    </row>
    <row r="55" spans="1:20" x14ac:dyDescent="0.15">
      <c r="A55" t="s">
        <v>190</v>
      </c>
      <c r="B55" t="s">
        <v>999</v>
      </c>
      <c r="C55" t="str">
        <f t="shared" ca="1" si="0"/>
        <v>Active</v>
      </c>
      <c r="D55" t="s">
        <v>143</v>
      </c>
      <c r="E55" t="s">
        <v>132</v>
      </c>
      <c r="F55" t="s">
        <v>191</v>
      </c>
      <c r="G55" t="s">
        <v>191</v>
      </c>
      <c r="H55" t="s">
        <v>732</v>
      </c>
      <c r="I55" t="s">
        <v>81</v>
      </c>
      <c r="J55" t="s">
        <v>19</v>
      </c>
      <c r="K55" t="s">
        <v>136</v>
      </c>
      <c r="L55" t="s">
        <v>180</v>
      </c>
      <c r="M55" t="s">
        <v>22</v>
      </c>
      <c r="N55" t="str">
        <f t="shared" si="1"/>
        <v>CENTRAL - Khon Kaen</v>
      </c>
      <c r="O55" t="str">
        <f t="shared" si="2"/>
        <v>CENTRAL - Khon Kaen (Akemi)</v>
      </c>
      <c r="P55" t="s">
        <v>362</v>
      </c>
      <c r="R55" t="s">
        <v>1585</v>
      </c>
      <c r="S55" t="str">
        <f t="shared" si="3"/>
        <v>เซ็นทรัล - ขอนแก่น (Akemi)</v>
      </c>
      <c r="T55">
        <v>10166</v>
      </c>
    </row>
    <row r="56" spans="1:20" x14ac:dyDescent="0.15">
      <c r="A56" t="s">
        <v>198</v>
      </c>
      <c r="B56" t="s">
        <v>1003</v>
      </c>
      <c r="C56" t="str">
        <f t="shared" ca="1" si="0"/>
        <v>Active</v>
      </c>
      <c r="D56" t="s">
        <v>143</v>
      </c>
      <c r="E56" t="s">
        <v>132</v>
      </c>
      <c r="F56" t="s">
        <v>127</v>
      </c>
      <c r="G56" t="s">
        <v>128</v>
      </c>
      <c r="H56" t="s">
        <v>732</v>
      </c>
      <c r="I56" t="s">
        <v>94</v>
      </c>
      <c r="J56" t="s">
        <v>19</v>
      </c>
      <c r="K56" t="s">
        <v>136</v>
      </c>
      <c r="L56" t="s">
        <v>145</v>
      </c>
      <c r="M56" t="s">
        <v>22</v>
      </c>
      <c r="N56" t="str">
        <f t="shared" si="1"/>
        <v>CENTRAL - Korat</v>
      </c>
      <c r="O56" t="str">
        <f t="shared" si="2"/>
        <v>CENTRAL - Korat (Akemi)</v>
      </c>
      <c r="P56" t="s">
        <v>362</v>
      </c>
      <c r="R56" t="s">
        <v>1589</v>
      </c>
      <c r="S56" t="str">
        <f t="shared" si="3"/>
        <v>เซ็นทรัล - โคราช (Akemi)</v>
      </c>
      <c r="T56">
        <v>10152</v>
      </c>
    </row>
    <row r="57" spans="1:20" x14ac:dyDescent="0.15">
      <c r="A57" t="s">
        <v>150</v>
      </c>
      <c r="B57" t="s">
        <v>971</v>
      </c>
      <c r="C57" t="str">
        <f t="shared" ca="1" si="0"/>
        <v>Active</v>
      </c>
      <c r="D57" t="s">
        <v>143</v>
      </c>
      <c r="E57" t="s">
        <v>132</v>
      </c>
      <c r="F57" t="s">
        <v>77</v>
      </c>
      <c r="G57" t="s">
        <v>17</v>
      </c>
      <c r="H57" t="s">
        <v>17</v>
      </c>
      <c r="I57" t="s">
        <v>29</v>
      </c>
      <c r="J57" t="s">
        <v>19</v>
      </c>
      <c r="K57" t="s">
        <v>136</v>
      </c>
      <c r="L57" t="s">
        <v>145</v>
      </c>
      <c r="M57" t="s">
        <v>22</v>
      </c>
      <c r="N57" t="str">
        <f t="shared" si="1"/>
        <v>CENTRAL - Lat Phrao</v>
      </c>
      <c r="O57" t="str">
        <f t="shared" si="2"/>
        <v>CENTRAL - Lat Phrao (Akemi)</v>
      </c>
      <c r="P57" t="s">
        <v>362</v>
      </c>
      <c r="R57" t="s">
        <v>1568</v>
      </c>
      <c r="S57" t="str">
        <f t="shared" si="3"/>
        <v>เซ็นทรัล - ลาดพร้าว (Akemi)</v>
      </c>
      <c r="T57">
        <v>10104</v>
      </c>
    </row>
    <row r="58" spans="1:20" x14ac:dyDescent="0.15">
      <c r="A58" t="s">
        <v>151</v>
      </c>
      <c r="B58" t="s">
        <v>972</v>
      </c>
      <c r="C58" t="str">
        <f t="shared" ca="1" si="0"/>
        <v>Active</v>
      </c>
      <c r="D58" t="s">
        <v>143</v>
      </c>
      <c r="E58" t="s">
        <v>132</v>
      </c>
      <c r="F58" t="s">
        <v>77</v>
      </c>
      <c r="G58" t="s">
        <v>17</v>
      </c>
      <c r="H58" t="s">
        <v>17</v>
      </c>
      <c r="I58" t="s">
        <v>29</v>
      </c>
      <c r="J58" t="s">
        <v>19</v>
      </c>
      <c r="K58" t="s">
        <v>140</v>
      </c>
      <c r="L58" t="s">
        <v>145</v>
      </c>
      <c r="M58" t="s">
        <v>22</v>
      </c>
      <c r="N58" t="str">
        <f t="shared" si="1"/>
        <v>CENTRAL - Lat Phrao</v>
      </c>
      <c r="O58" t="str">
        <f t="shared" si="2"/>
        <v>CENTRAL - Lat Phrao (Cannon)</v>
      </c>
      <c r="P58" t="s">
        <v>362</v>
      </c>
      <c r="R58" t="s">
        <v>1568</v>
      </c>
      <c r="S58" t="str">
        <f t="shared" si="3"/>
        <v>เซ็นทรัล - ลาดพร้าว (Cannon)</v>
      </c>
      <c r="T58">
        <v>10104</v>
      </c>
    </row>
    <row r="59" spans="1:20" x14ac:dyDescent="0.15">
      <c r="A59" t="s">
        <v>158</v>
      </c>
      <c r="B59" t="s">
        <v>977</v>
      </c>
      <c r="C59" t="str">
        <f t="shared" ca="1" si="0"/>
        <v>Active</v>
      </c>
      <c r="D59" t="s">
        <v>143</v>
      </c>
      <c r="E59" t="s">
        <v>132</v>
      </c>
      <c r="F59" t="s">
        <v>38</v>
      </c>
      <c r="G59" t="s">
        <v>17</v>
      </c>
      <c r="H59" t="s">
        <v>17</v>
      </c>
      <c r="I59" t="s">
        <v>39</v>
      </c>
      <c r="J59" t="s">
        <v>19</v>
      </c>
      <c r="K59" t="s">
        <v>136</v>
      </c>
      <c r="L59" t="s">
        <v>145</v>
      </c>
      <c r="M59" t="s">
        <v>22</v>
      </c>
      <c r="N59" t="str">
        <f t="shared" si="1"/>
        <v>CENTRAL - Mega Bangna</v>
      </c>
      <c r="O59" t="str">
        <f t="shared" si="2"/>
        <v>CENTRAL - Mega Bangna (Akemi)</v>
      </c>
      <c r="P59" t="s">
        <v>362</v>
      </c>
      <c r="R59" t="s">
        <v>1571</v>
      </c>
      <c r="S59" t="str">
        <f t="shared" si="3"/>
        <v>เซ็นทรัล - เมกาบางนา (Akemi)</v>
      </c>
      <c r="T59">
        <v>10158</v>
      </c>
    </row>
    <row r="60" spans="1:20" x14ac:dyDescent="0.15">
      <c r="A60" t="s">
        <v>196</v>
      </c>
      <c r="B60" t="s">
        <v>1002</v>
      </c>
      <c r="C60" t="str">
        <f t="shared" ca="1" si="0"/>
        <v>Active</v>
      </c>
      <c r="D60" t="s">
        <v>143</v>
      </c>
      <c r="E60" t="s">
        <v>132</v>
      </c>
      <c r="F60" t="s">
        <v>197</v>
      </c>
      <c r="G60" t="s">
        <v>17</v>
      </c>
      <c r="H60" t="s">
        <v>17</v>
      </c>
      <c r="I60" t="s">
        <v>91</v>
      </c>
      <c r="J60" t="s">
        <v>19</v>
      </c>
      <c r="K60" t="s">
        <v>136</v>
      </c>
      <c r="L60" t="s">
        <v>145</v>
      </c>
      <c r="M60" t="s">
        <v>22</v>
      </c>
      <c r="N60" t="str">
        <f t="shared" si="1"/>
        <v>CENTRAL - Nakhon Pathom</v>
      </c>
      <c r="O60" t="str">
        <f t="shared" si="2"/>
        <v>CENTRAL - Nakhon Pathom (Akemi)</v>
      </c>
      <c r="P60" t="s">
        <v>362</v>
      </c>
      <c r="R60" t="s">
        <v>1588</v>
      </c>
      <c r="S60" t="str">
        <f t="shared" si="3"/>
        <v>เซ็นทรัล - นครปฐม (Akemi)</v>
      </c>
      <c r="T60">
        <v>10201</v>
      </c>
    </row>
    <row r="61" spans="1:20" x14ac:dyDescent="0.15">
      <c r="A61" t="s">
        <v>199</v>
      </c>
      <c r="B61" t="s">
        <v>1004</v>
      </c>
      <c r="C61" t="str">
        <f t="shared" ca="1" si="0"/>
        <v>Active</v>
      </c>
      <c r="D61" t="s">
        <v>143</v>
      </c>
      <c r="E61" t="s">
        <v>132</v>
      </c>
      <c r="F61" t="s">
        <v>200</v>
      </c>
      <c r="G61" t="s">
        <v>200</v>
      </c>
      <c r="H61" t="s">
        <v>731</v>
      </c>
      <c r="I61" t="s">
        <v>98</v>
      </c>
      <c r="J61" t="s">
        <v>19</v>
      </c>
      <c r="K61" t="s">
        <v>136</v>
      </c>
      <c r="L61" t="s">
        <v>145</v>
      </c>
      <c r="M61" t="s">
        <v>22</v>
      </c>
      <c r="N61" t="str">
        <f t="shared" si="1"/>
        <v>CENTRAL - Nakhon Sawan</v>
      </c>
      <c r="O61" t="str">
        <f t="shared" si="2"/>
        <v>CENTRAL - Nakhon Sawan (Akemi)</v>
      </c>
      <c r="P61" t="s">
        <v>362</v>
      </c>
      <c r="R61" t="s">
        <v>1590</v>
      </c>
      <c r="S61" t="str">
        <f t="shared" si="3"/>
        <v>เซ็นทรัล - นครสวรรค์ (Akemi)</v>
      </c>
      <c r="T61">
        <v>10199</v>
      </c>
    </row>
    <row r="62" spans="1:20" x14ac:dyDescent="0.15">
      <c r="A62" t="s">
        <v>176</v>
      </c>
      <c r="B62" t="s">
        <v>991</v>
      </c>
      <c r="C62" t="str">
        <f t="shared" ca="1" si="0"/>
        <v>Active</v>
      </c>
      <c r="D62" t="s">
        <v>143</v>
      </c>
      <c r="E62" t="s">
        <v>132</v>
      </c>
      <c r="F62" t="s">
        <v>177</v>
      </c>
      <c r="G62" t="s">
        <v>25</v>
      </c>
      <c r="H62" t="s">
        <v>728</v>
      </c>
      <c r="I62" t="s">
        <v>63</v>
      </c>
      <c r="J62" t="s">
        <v>19</v>
      </c>
      <c r="K62" t="s">
        <v>136</v>
      </c>
      <c r="L62" t="s">
        <v>145</v>
      </c>
      <c r="M62" t="s">
        <v>22</v>
      </c>
      <c r="N62" t="str">
        <f t="shared" si="1"/>
        <v>CENTRAL - Pattaya</v>
      </c>
      <c r="O62" t="str">
        <f t="shared" si="2"/>
        <v>CENTRAL - Pattaya (Akemi)</v>
      </c>
      <c r="P62" t="s">
        <v>362</v>
      </c>
      <c r="R62" t="s">
        <v>1579</v>
      </c>
      <c r="S62" t="str">
        <f t="shared" si="3"/>
        <v>เซ็นทรัล - พัทยา (Akemi)</v>
      </c>
      <c r="T62">
        <v>10127</v>
      </c>
    </row>
    <row r="63" spans="1:20" x14ac:dyDescent="0.15">
      <c r="A63" t="s">
        <v>178</v>
      </c>
      <c r="B63" t="s">
        <v>992</v>
      </c>
      <c r="C63" t="str">
        <f t="shared" ca="1" si="0"/>
        <v>Active</v>
      </c>
      <c r="D63" t="s">
        <v>143</v>
      </c>
      <c r="E63" t="s">
        <v>132</v>
      </c>
      <c r="F63" t="s">
        <v>177</v>
      </c>
      <c r="G63" t="s">
        <v>25</v>
      </c>
      <c r="H63" t="s">
        <v>728</v>
      </c>
      <c r="I63" t="s">
        <v>63</v>
      </c>
      <c r="J63" t="s">
        <v>19</v>
      </c>
      <c r="K63" t="s">
        <v>140</v>
      </c>
      <c r="L63" t="s">
        <v>145</v>
      </c>
      <c r="M63" t="s">
        <v>22</v>
      </c>
      <c r="N63" t="str">
        <f t="shared" si="1"/>
        <v>CENTRAL - Pattaya</v>
      </c>
      <c r="O63" t="str">
        <f t="shared" si="2"/>
        <v>CENTRAL - Pattaya (Cannon)</v>
      </c>
      <c r="P63" t="s">
        <v>362</v>
      </c>
      <c r="R63" t="s">
        <v>1579</v>
      </c>
      <c r="S63" t="str">
        <f t="shared" si="3"/>
        <v>เซ็นทรัล - พัทยา (Cannon)</v>
      </c>
      <c r="T63">
        <v>10127</v>
      </c>
    </row>
    <row r="64" spans="1:20" x14ac:dyDescent="0.15">
      <c r="A64" t="s">
        <v>192</v>
      </c>
      <c r="B64" t="s">
        <v>1000</v>
      </c>
      <c r="C64" t="str">
        <f t="shared" ca="1" si="0"/>
        <v>Active</v>
      </c>
      <c r="D64" t="s">
        <v>143</v>
      </c>
      <c r="E64" t="s">
        <v>132</v>
      </c>
      <c r="F64" t="s">
        <v>193</v>
      </c>
      <c r="G64" t="s">
        <v>193</v>
      </c>
      <c r="H64" t="s">
        <v>730</v>
      </c>
      <c r="I64" t="s">
        <v>85</v>
      </c>
      <c r="J64" t="s">
        <v>19</v>
      </c>
      <c r="K64" t="s">
        <v>136</v>
      </c>
      <c r="L64" t="s">
        <v>145</v>
      </c>
      <c r="M64" t="s">
        <v>22</v>
      </c>
      <c r="N64" t="str">
        <f t="shared" si="1"/>
        <v>CENTRAL - Phuket</v>
      </c>
      <c r="O64" t="str">
        <f t="shared" si="2"/>
        <v>CENTRAL - Phuket (Akemi)</v>
      </c>
      <c r="P64" t="s">
        <v>362</v>
      </c>
      <c r="R64" t="s">
        <v>1586</v>
      </c>
      <c r="S64" t="str">
        <f t="shared" si="3"/>
        <v>เซ็นทรัล - ภูเก็ต (Akemi)</v>
      </c>
      <c r="T64">
        <v>10121</v>
      </c>
    </row>
    <row r="65" spans="1:20" x14ac:dyDescent="0.15">
      <c r="A65" t="s">
        <v>152</v>
      </c>
      <c r="B65" t="s">
        <v>973</v>
      </c>
      <c r="C65" t="str">
        <f t="shared" ca="1" si="0"/>
        <v>Active</v>
      </c>
      <c r="D65" t="s">
        <v>143</v>
      </c>
      <c r="E65" t="s">
        <v>132</v>
      </c>
      <c r="F65" t="s">
        <v>153</v>
      </c>
      <c r="G65" t="s">
        <v>17</v>
      </c>
      <c r="H65" t="s">
        <v>17</v>
      </c>
      <c r="I65" t="s">
        <v>32</v>
      </c>
      <c r="J65" t="s">
        <v>19</v>
      </c>
      <c r="K65" t="s">
        <v>136</v>
      </c>
      <c r="L65" t="s">
        <v>145</v>
      </c>
      <c r="M65" t="s">
        <v>22</v>
      </c>
      <c r="N65" t="str">
        <f t="shared" si="1"/>
        <v>CENTRAL - Pinklao</v>
      </c>
      <c r="O65" t="str">
        <f t="shared" si="2"/>
        <v>CENTRAL - Pinklao (Akemi)</v>
      </c>
      <c r="P65" t="s">
        <v>362</v>
      </c>
      <c r="R65" t="s">
        <v>1569</v>
      </c>
      <c r="S65" t="str">
        <f t="shared" si="3"/>
        <v>เซ็นทรัล - ปิ่นเกล้า (Akemi)</v>
      </c>
      <c r="T65">
        <v>10110</v>
      </c>
    </row>
    <row r="66" spans="1:20" x14ac:dyDescent="0.15">
      <c r="A66" t="s">
        <v>154</v>
      </c>
      <c r="B66" t="s">
        <v>974</v>
      </c>
      <c r="C66" t="str">
        <f t="shared" ref="C66:C102" ca="1" si="4">IF(AND(P66="-",Q66="-"),"Closed",
    IF(AND(P66="-",ISBLANK(Q66)),"Active",
        IF(AND(NOT(ISBLANK(P66)),Q66&lt;&gt;"",TODAY()&gt;=Q66),"Closed",
            IF(AND(P66="-",Q66&lt;&gt;"",TODAY()&lt;=Q66),"Waiting for close",
                IF(AND(P66&lt;&gt;"-",ISBLANK(Q66),P66&lt;=TODAY()),"Active",
                    IF(AND(P66&lt;&gt;"-",ISBLANK(Q66),P66&gt;=TODAY()),"Waiting for active",
                        IF(AND(P66&lt;&gt;"-",Q66&lt;&gt;"",P66&lt;=TODAY(),Q66&gt;=TODAY()),"Active","")
                    )
                )
            )
        )
    )
)</f>
        <v>Active</v>
      </c>
      <c r="D66" t="s">
        <v>143</v>
      </c>
      <c r="E66" t="s">
        <v>132</v>
      </c>
      <c r="F66" t="s">
        <v>153</v>
      </c>
      <c r="G66" t="s">
        <v>17</v>
      </c>
      <c r="H66" t="s">
        <v>17</v>
      </c>
      <c r="I66" t="s">
        <v>32</v>
      </c>
      <c r="J66" t="s">
        <v>19</v>
      </c>
      <c r="K66" t="s">
        <v>140</v>
      </c>
      <c r="L66" t="s">
        <v>145</v>
      </c>
      <c r="M66" t="s">
        <v>22</v>
      </c>
      <c r="N66" t="str">
        <f t="shared" ref="N66:N102" si="5">E66&amp;" - "&amp;F66</f>
        <v>CENTRAL - Pinklao</v>
      </c>
      <c r="O66" t="str">
        <f t="shared" ref="O66:O102" si="6">E66 &amp; " - " &amp; F66  &amp; IF(K66&lt;&gt;"", " (" &amp; K66 &amp; ")", "")</f>
        <v>CENTRAL - Pinklao (Cannon)</v>
      </c>
      <c r="P66" t="s">
        <v>362</v>
      </c>
      <c r="R66" t="s">
        <v>1569</v>
      </c>
      <c r="S66" t="str">
        <f t="shared" ref="S66:S102" si="7">IF(R66="", "", IF(K66="", R66, R66 &amp; " (" &amp; K66 &amp; ")"))</f>
        <v>เซ็นทรัล - ปิ่นเกล้า (Cannon)</v>
      </c>
      <c r="T66">
        <v>10110</v>
      </c>
    </row>
    <row r="67" spans="1:20" x14ac:dyDescent="0.15">
      <c r="A67" t="s">
        <v>203</v>
      </c>
      <c r="B67" t="s">
        <v>1006</v>
      </c>
      <c r="C67" t="str">
        <f t="shared" ca="1" si="4"/>
        <v>Active</v>
      </c>
      <c r="D67" t="s">
        <v>143</v>
      </c>
      <c r="E67" t="s">
        <v>132</v>
      </c>
      <c r="F67" t="s">
        <v>204</v>
      </c>
      <c r="G67" t="s">
        <v>17</v>
      </c>
      <c r="H67" t="s">
        <v>17</v>
      </c>
      <c r="I67" t="s">
        <v>104</v>
      </c>
      <c r="J67" t="s">
        <v>19</v>
      </c>
      <c r="K67" t="s">
        <v>136</v>
      </c>
      <c r="L67" t="s">
        <v>145</v>
      </c>
      <c r="M67" t="s">
        <v>22</v>
      </c>
      <c r="N67" t="str">
        <f t="shared" si="5"/>
        <v>CENTRAL - Ram Intra</v>
      </c>
      <c r="O67" t="str">
        <f t="shared" si="6"/>
        <v>CENTRAL - Ram Intra (Akemi)</v>
      </c>
      <c r="P67" t="s">
        <v>362</v>
      </c>
      <c r="R67" t="s">
        <v>1592</v>
      </c>
      <c r="S67" t="str">
        <f t="shared" si="7"/>
        <v>เซ็นทรัล - รามอินทรา (Akemi)</v>
      </c>
      <c r="T67">
        <v>10105</v>
      </c>
    </row>
    <row r="68" spans="1:20" x14ac:dyDescent="0.15">
      <c r="A68" t="s">
        <v>183</v>
      </c>
      <c r="B68" t="s">
        <v>996</v>
      </c>
      <c r="C68" t="str">
        <f t="shared" ca="1" si="4"/>
        <v>Active</v>
      </c>
      <c r="D68" t="s">
        <v>143</v>
      </c>
      <c r="E68" t="s">
        <v>132</v>
      </c>
      <c r="F68" t="s">
        <v>184</v>
      </c>
      <c r="G68" t="s">
        <v>17</v>
      </c>
      <c r="H68" t="s">
        <v>17</v>
      </c>
      <c r="I68" t="s">
        <v>72</v>
      </c>
      <c r="J68" t="s">
        <v>19</v>
      </c>
      <c r="K68" t="s">
        <v>136</v>
      </c>
      <c r="L68" t="s">
        <v>145</v>
      </c>
      <c r="M68" t="s">
        <v>22</v>
      </c>
      <c r="N68" t="str">
        <f t="shared" si="5"/>
        <v>CENTRAL - Rama 2</v>
      </c>
      <c r="O68" t="str">
        <f t="shared" si="6"/>
        <v>CENTRAL - Rama 2 (Akemi)</v>
      </c>
      <c r="P68" t="s">
        <v>362</v>
      </c>
      <c r="R68" t="s">
        <v>1582</v>
      </c>
      <c r="S68" t="str">
        <f t="shared" si="7"/>
        <v>เซ็นทรัล - พระราม 2 (Akemi)</v>
      </c>
      <c r="T68">
        <v>10120</v>
      </c>
    </row>
    <row r="69" spans="1:20" x14ac:dyDescent="0.15">
      <c r="A69" t="s">
        <v>164</v>
      </c>
      <c r="B69" t="s">
        <v>982</v>
      </c>
      <c r="C69" t="str">
        <f t="shared" ca="1" si="4"/>
        <v>Active</v>
      </c>
      <c r="D69" t="s">
        <v>143</v>
      </c>
      <c r="E69" t="s">
        <v>132</v>
      </c>
      <c r="F69" t="s">
        <v>165</v>
      </c>
      <c r="G69" t="s">
        <v>17</v>
      </c>
      <c r="H69" t="s">
        <v>17</v>
      </c>
      <c r="I69" t="s">
        <v>48</v>
      </c>
      <c r="J69" t="s">
        <v>19</v>
      </c>
      <c r="K69" t="s">
        <v>136</v>
      </c>
      <c r="L69" t="s">
        <v>145</v>
      </c>
      <c r="M69" t="s">
        <v>22</v>
      </c>
      <c r="N69" t="str">
        <f t="shared" si="5"/>
        <v>CENTRAL - Rama 3</v>
      </c>
      <c r="O69" t="str">
        <f t="shared" si="6"/>
        <v>CENTRAL - Rama 3 (Akemi)</v>
      </c>
      <c r="P69" t="s">
        <v>362</v>
      </c>
      <c r="R69" t="s">
        <v>1574</v>
      </c>
      <c r="S69" t="str">
        <f t="shared" si="7"/>
        <v>เซ็นทรัล - พระราม 3 (Akemi)</v>
      </c>
      <c r="T69">
        <v>10117</v>
      </c>
    </row>
    <row r="70" spans="1:20" x14ac:dyDescent="0.15">
      <c r="A70" t="s">
        <v>166</v>
      </c>
      <c r="B70" t="s">
        <v>983</v>
      </c>
      <c r="C70" t="str">
        <f t="shared" ca="1" si="4"/>
        <v>Active</v>
      </c>
      <c r="D70" t="s">
        <v>143</v>
      </c>
      <c r="E70" t="s">
        <v>132</v>
      </c>
      <c r="F70" t="s">
        <v>165</v>
      </c>
      <c r="G70" t="s">
        <v>17</v>
      </c>
      <c r="H70" t="s">
        <v>17</v>
      </c>
      <c r="I70" t="s">
        <v>48</v>
      </c>
      <c r="J70" t="s">
        <v>19</v>
      </c>
      <c r="K70" t="s">
        <v>140</v>
      </c>
      <c r="L70" t="s">
        <v>145</v>
      </c>
      <c r="M70" t="s">
        <v>22</v>
      </c>
      <c r="N70" t="str">
        <f t="shared" si="5"/>
        <v>CENTRAL - Rama 3</v>
      </c>
      <c r="O70" t="str">
        <f t="shared" si="6"/>
        <v>CENTRAL - Rama 3 (Cannon)</v>
      </c>
      <c r="P70" t="s">
        <v>362</v>
      </c>
      <c r="R70" t="s">
        <v>1574</v>
      </c>
      <c r="S70" t="str">
        <f t="shared" si="7"/>
        <v>เซ็นทรัล - พระราม 3 (Cannon)</v>
      </c>
      <c r="T70">
        <v>10117</v>
      </c>
    </row>
    <row r="71" spans="1:20" x14ac:dyDescent="0.15">
      <c r="A71" t="s">
        <v>174</v>
      </c>
      <c r="B71" t="s">
        <v>989</v>
      </c>
      <c r="C71" t="str">
        <f t="shared" ca="1" si="4"/>
        <v>Active</v>
      </c>
      <c r="D71" t="s">
        <v>143</v>
      </c>
      <c r="E71" t="s">
        <v>132</v>
      </c>
      <c r="F71" t="s">
        <v>68</v>
      </c>
      <c r="G71" t="s">
        <v>17</v>
      </c>
      <c r="H71" t="s">
        <v>17</v>
      </c>
      <c r="I71" t="s">
        <v>60</v>
      </c>
      <c r="J71" t="s">
        <v>19</v>
      </c>
      <c r="K71" t="s">
        <v>136</v>
      </c>
      <c r="L71" t="s">
        <v>145</v>
      </c>
      <c r="M71" t="s">
        <v>22</v>
      </c>
      <c r="N71" t="str">
        <f t="shared" si="5"/>
        <v>CENTRAL - Rangsit</v>
      </c>
      <c r="O71" t="str">
        <f t="shared" si="6"/>
        <v>CENTRAL - Rangsit (Akemi)</v>
      </c>
      <c r="P71" t="s">
        <v>362</v>
      </c>
      <c r="R71" t="s">
        <v>1578</v>
      </c>
      <c r="S71" t="str">
        <f t="shared" si="7"/>
        <v>เซ็นทรัล - รังสิต (Akemi)</v>
      </c>
      <c r="T71">
        <v>10107</v>
      </c>
    </row>
    <row r="72" spans="1:20" x14ac:dyDescent="0.15">
      <c r="A72" t="s">
        <v>175</v>
      </c>
      <c r="B72" t="s">
        <v>990</v>
      </c>
      <c r="C72" t="str">
        <f t="shared" ca="1" si="4"/>
        <v>Active</v>
      </c>
      <c r="D72" t="s">
        <v>143</v>
      </c>
      <c r="E72" t="s">
        <v>132</v>
      </c>
      <c r="F72" t="s">
        <v>68</v>
      </c>
      <c r="G72" t="s">
        <v>17</v>
      </c>
      <c r="H72" t="s">
        <v>17</v>
      </c>
      <c r="I72" t="s">
        <v>60</v>
      </c>
      <c r="J72" t="s">
        <v>19</v>
      </c>
      <c r="K72" t="s">
        <v>140</v>
      </c>
      <c r="L72" t="s">
        <v>145</v>
      </c>
      <c r="M72" t="s">
        <v>22</v>
      </c>
      <c r="N72" t="str">
        <f t="shared" si="5"/>
        <v>CENTRAL - Rangsit</v>
      </c>
      <c r="O72" t="str">
        <f t="shared" si="6"/>
        <v>CENTRAL - Rangsit (Cannon)</v>
      </c>
      <c r="P72" t="s">
        <v>362</v>
      </c>
      <c r="R72" t="s">
        <v>1578</v>
      </c>
      <c r="S72" t="str">
        <f t="shared" si="7"/>
        <v>เซ็นทรัล - รังสิต (Cannon)</v>
      </c>
      <c r="T72">
        <v>10107</v>
      </c>
    </row>
    <row r="73" spans="1:20" x14ac:dyDescent="0.15">
      <c r="A73" t="s">
        <v>194</v>
      </c>
      <c r="B73" t="s">
        <v>1001</v>
      </c>
      <c r="C73" t="str">
        <f t="shared" ca="1" si="4"/>
        <v>Active</v>
      </c>
      <c r="D73" t="s">
        <v>143</v>
      </c>
      <c r="E73" t="s">
        <v>132</v>
      </c>
      <c r="F73" t="s">
        <v>195</v>
      </c>
      <c r="G73" t="s">
        <v>17</v>
      </c>
      <c r="H73" t="s">
        <v>17</v>
      </c>
      <c r="I73" t="s">
        <v>88</v>
      </c>
      <c r="J73" t="s">
        <v>19</v>
      </c>
      <c r="K73" t="s">
        <v>136</v>
      </c>
      <c r="L73" t="s">
        <v>145</v>
      </c>
      <c r="M73" t="s">
        <v>22</v>
      </c>
      <c r="N73" t="str">
        <f t="shared" si="5"/>
        <v>CENTRAL - Salaya</v>
      </c>
      <c r="O73" t="str">
        <f t="shared" si="6"/>
        <v>CENTRAL - Salaya (Akemi)</v>
      </c>
      <c r="P73" t="s">
        <v>362</v>
      </c>
      <c r="R73" t="s">
        <v>1587</v>
      </c>
      <c r="S73" t="str">
        <f t="shared" si="7"/>
        <v>เซ็นทรัล - ศาลายา (Akemi)</v>
      </c>
      <c r="T73">
        <v>10144</v>
      </c>
    </row>
    <row r="74" spans="1:20" x14ac:dyDescent="0.15">
      <c r="A74" t="s">
        <v>201</v>
      </c>
      <c r="B74" t="s">
        <v>1005</v>
      </c>
      <c r="C74" t="str">
        <f t="shared" ca="1" si="4"/>
        <v>Active</v>
      </c>
      <c r="D74" t="s">
        <v>143</v>
      </c>
      <c r="E74" t="s">
        <v>132</v>
      </c>
      <c r="F74" t="s">
        <v>202</v>
      </c>
      <c r="G74" t="s">
        <v>17</v>
      </c>
      <c r="H74" t="s">
        <v>17</v>
      </c>
      <c r="I74" t="s">
        <v>101</v>
      </c>
      <c r="J74" t="s">
        <v>19</v>
      </c>
      <c r="K74" t="s">
        <v>136</v>
      </c>
      <c r="L74" t="s">
        <v>145</v>
      </c>
      <c r="M74" t="s">
        <v>22</v>
      </c>
      <c r="N74" t="str">
        <f t="shared" si="5"/>
        <v>CENTRAL - Silom</v>
      </c>
      <c r="O74" t="str">
        <f t="shared" si="6"/>
        <v>CENTRAL - Silom (Akemi)</v>
      </c>
      <c r="P74" t="s">
        <v>362</v>
      </c>
      <c r="R74" t="s">
        <v>1591</v>
      </c>
      <c r="S74" t="str">
        <f t="shared" si="7"/>
        <v>เซ็นทรัล - สีลม (Akemi)</v>
      </c>
      <c r="T74">
        <v>10103</v>
      </c>
    </row>
    <row r="75" spans="1:20" x14ac:dyDescent="0.15">
      <c r="A75" t="s">
        <v>170</v>
      </c>
      <c r="B75" t="s">
        <v>986</v>
      </c>
      <c r="C75" t="str">
        <f t="shared" ca="1" si="4"/>
        <v>Active</v>
      </c>
      <c r="D75" t="s">
        <v>143</v>
      </c>
      <c r="E75" t="s">
        <v>132</v>
      </c>
      <c r="F75" t="s">
        <v>171</v>
      </c>
      <c r="G75" t="s">
        <v>171</v>
      </c>
      <c r="H75" t="s">
        <v>732</v>
      </c>
      <c r="I75" t="s">
        <v>53</v>
      </c>
      <c r="J75" t="s">
        <v>19</v>
      </c>
      <c r="K75" t="s">
        <v>136</v>
      </c>
      <c r="L75" t="s">
        <v>145</v>
      </c>
      <c r="M75" t="s">
        <v>22</v>
      </c>
      <c r="N75" t="str">
        <f t="shared" si="5"/>
        <v>CENTRAL - Udon Thani</v>
      </c>
      <c r="O75" t="str">
        <f t="shared" si="6"/>
        <v>CENTRAL - Udon Thani (Akemi)</v>
      </c>
      <c r="P75" t="s">
        <v>362</v>
      </c>
      <c r="R75" t="s">
        <v>1576</v>
      </c>
      <c r="S75" t="str">
        <f t="shared" si="7"/>
        <v>เซ็นทรัล - อุดรธานี (Akemi)</v>
      </c>
      <c r="T75">
        <v>10160</v>
      </c>
    </row>
    <row r="76" spans="1:20" x14ac:dyDescent="0.15">
      <c r="A76" t="s">
        <v>162</v>
      </c>
      <c r="B76" t="s">
        <v>981</v>
      </c>
      <c r="C76" t="str">
        <f t="shared" ca="1" si="4"/>
        <v>Active</v>
      </c>
      <c r="D76" t="s">
        <v>143</v>
      </c>
      <c r="E76" t="s">
        <v>132</v>
      </c>
      <c r="F76" t="s">
        <v>163</v>
      </c>
      <c r="G76" t="s">
        <v>17</v>
      </c>
      <c r="H76" t="s">
        <v>17</v>
      </c>
      <c r="I76" t="s">
        <v>45</v>
      </c>
      <c r="J76" t="s">
        <v>19</v>
      </c>
      <c r="K76" t="s">
        <v>136</v>
      </c>
      <c r="L76" t="s">
        <v>145</v>
      </c>
      <c r="M76" t="s">
        <v>22</v>
      </c>
      <c r="N76" t="str">
        <f t="shared" si="5"/>
        <v>CENTRAL - Westgate</v>
      </c>
      <c r="O76" t="str">
        <f t="shared" si="6"/>
        <v>CENTRAL - Westgate (Akemi)</v>
      </c>
      <c r="P76" t="s">
        <v>362</v>
      </c>
      <c r="R76" t="s">
        <v>1573</v>
      </c>
      <c r="S76" t="str">
        <f t="shared" si="7"/>
        <v>เซ็นทรัล - เวสต์เกต (Akemi)</v>
      </c>
      <c r="T76">
        <v>10149</v>
      </c>
    </row>
    <row r="77" spans="1:20" x14ac:dyDescent="0.15">
      <c r="A77" t="s">
        <v>187</v>
      </c>
      <c r="B77" t="s">
        <v>998</v>
      </c>
      <c r="C77" t="str">
        <f t="shared" ca="1" si="4"/>
        <v>Active</v>
      </c>
      <c r="D77" t="s">
        <v>143</v>
      </c>
      <c r="E77" t="s">
        <v>132</v>
      </c>
      <c r="F77" t="s">
        <v>188</v>
      </c>
      <c r="G77" t="s">
        <v>189</v>
      </c>
      <c r="H77" t="s">
        <v>731</v>
      </c>
      <c r="I77" t="s">
        <v>78</v>
      </c>
      <c r="J77" t="s">
        <v>19</v>
      </c>
      <c r="K77" t="s">
        <v>136</v>
      </c>
      <c r="L77" t="s">
        <v>145</v>
      </c>
      <c r="M77" t="s">
        <v>22</v>
      </c>
      <c r="N77" t="str">
        <f t="shared" si="5"/>
        <v>CENTRAL - Westville</v>
      </c>
      <c r="O77" t="str">
        <f t="shared" si="6"/>
        <v>CENTRAL - Westville (Akemi)</v>
      </c>
      <c r="P77" t="s">
        <v>362</v>
      </c>
      <c r="R77" t="s">
        <v>1584</v>
      </c>
      <c r="S77" t="str">
        <f t="shared" si="7"/>
        <v>เซ็นทรัล - เวสต์วิลล์ (Akemi)</v>
      </c>
      <c r="T77">
        <v>10168</v>
      </c>
    </row>
    <row r="78" spans="1:20" x14ac:dyDescent="0.15">
      <c r="A78" t="s">
        <v>147</v>
      </c>
      <c r="B78" t="s">
        <v>969</v>
      </c>
      <c r="C78" t="str">
        <f t="shared" ca="1" si="4"/>
        <v>Active</v>
      </c>
      <c r="D78" t="s">
        <v>143</v>
      </c>
      <c r="E78" t="s">
        <v>132</v>
      </c>
      <c r="F78" t="s">
        <v>148</v>
      </c>
      <c r="G78" t="s">
        <v>17</v>
      </c>
      <c r="H78" t="s">
        <v>17</v>
      </c>
      <c r="I78" t="s">
        <v>26</v>
      </c>
      <c r="J78" t="s">
        <v>19</v>
      </c>
      <c r="K78" t="s">
        <v>136</v>
      </c>
      <c r="L78" t="s">
        <v>145</v>
      </c>
      <c r="M78" t="s">
        <v>22</v>
      </c>
      <c r="N78" t="str">
        <f t="shared" si="5"/>
        <v>CENTRAL - Zen World</v>
      </c>
      <c r="O78" t="str">
        <f t="shared" si="6"/>
        <v>CENTRAL - Zen World (Akemi)</v>
      </c>
      <c r="P78" t="s">
        <v>362</v>
      </c>
      <c r="R78" t="s">
        <v>1567</v>
      </c>
      <c r="S78" t="str">
        <f t="shared" si="7"/>
        <v>เซ็นทรัล - เซ็นทรัลเวิลด์ (Akemi)</v>
      </c>
      <c r="T78">
        <v>10114</v>
      </c>
    </row>
    <row r="79" spans="1:20" x14ac:dyDescent="0.15">
      <c r="A79" t="s">
        <v>149</v>
      </c>
      <c r="B79" t="s">
        <v>970</v>
      </c>
      <c r="C79" t="str">
        <f t="shared" ca="1" si="4"/>
        <v>Active</v>
      </c>
      <c r="D79" t="s">
        <v>143</v>
      </c>
      <c r="E79" t="s">
        <v>132</v>
      </c>
      <c r="F79" t="s">
        <v>148</v>
      </c>
      <c r="G79" t="s">
        <v>17</v>
      </c>
      <c r="H79" t="s">
        <v>17</v>
      </c>
      <c r="I79" t="s">
        <v>26</v>
      </c>
      <c r="J79" t="s">
        <v>19</v>
      </c>
      <c r="K79" t="s">
        <v>140</v>
      </c>
      <c r="L79" t="s">
        <v>145</v>
      </c>
      <c r="M79" t="s">
        <v>22</v>
      </c>
      <c r="N79" t="str">
        <f t="shared" si="5"/>
        <v>CENTRAL - Zen World</v>
      </c>
      <c r="O79" t="str">
        <f t="shared" si="6"/>
        <v>CENTRAL - Zen World (Cannon)</v>
      </c>
      <c r="P79" t="s">
        <v>362</v>
      </c>
      <c r="R79" t="s">
        <v>1567</v>
      </c>
      <c r="S79" t="str">
        <f t="shared" si="7"/>
        <v>เซ็นทรัล - เซ็นทรัลเวิลด์ (Cannon)</v>
      </c>
      <c r="T79">
        <v>10114</v>
      </c>
    </row>
    <row r="80" spans="1:20" x14ac:dyDescent="0.15">
      <c r="A80" t="s">
        <v>205</v>
      </c>
      <c r="B80" t="s">
        <v>1007</v>
      </c>
      <c r="C80" t="str">
        <f t="shared" ca="1" si="4"/>
        <v>Active</v>
      </c>
      <c r="D80" t="s">
        <v>206</v>
      </c>
      <c r="E80" t="s">
        <v>207</v>
      </c>
      <c r="F80" t="s">
        <v>208</v>
      </c>
      <c r="G80" t="s">
        <v>17</v>
      </c>
      <c r="H80" t="s">
        <v>17</v>
      </c>
      <c r="I80" t="s">
        <v>18</v>
      </c>
      <c r="J80" t="s">
        <v>206</v>
      </c>
      <c r="K80" t="s">
        <v>1756</v>
      </c>
      <c r="L80" t="s">
        <v>137</v>
      </c>
      <c r="M80" t="s">
        <v>138</v>
      </c>
      <c r="N80" t="str">
        <f t="shared" si="5"/>
        <v>EVENT - Warehouse Sales</v>
      </c>
      <c r="O80" t="str">
        <f t="shared" si="6"/>
        <v>EVENT - Warehouse Sales (Mixed Grade A)</v>
      </c>
      <c r="P80" t="s">
        <v>362</v>
      </c>
      <c r="R80" t="s">
        <v>1761</v>
      </c>
      <c r="S80" t="str">
        <f t="shared" si="7"/>
        <v>อีเวนต์ - แวร์เฮ้าส์เซลล์ (Mixed Grade A)</v>
      </c>
    </row>
    <row r="81" spans="1:20" x14ac:dyDescent="0.15">
      <c r="A81" t="s">
        <v>210</v>
      </c>
      <c r="B81" t="s">
        <v>1008</v>
      </c>
      <c r="C81" t="str">
        <f t="shared" ca="1" si="4"/>
        <v>Closed</v>
      </c>
      <c r="D81" t="s">
        <v>211</v>
      </c>
      <c r="E81" t="s">
        <v>212</v>
      </c>
      <c r="F81" t="s">
        <v>213</v>
      </c>
      <c r="G81" t="s">
        <v>17</v>
      </c>
      <c r="H81" t="s">
        <v>17</v>
      </c>
      <c r="I81" t="s">
        <v>18</v>
      </c>
      <c r="J81" t="s">
        <v>19</v>
      </c>
      <c r="K81" t="s">
        <v>136</v>
      </c>
      <c r="L81" t="s">
        <v>214</v>
      </c>
      <c r="M81" t="s">
        <v>22</v>
      </c>
      <c r="N81" t="str">
        <f t="shared" si="5"/>
        <v>HOMEPRO - Ekamai-Ramintra</v>
      </c>
      <c r="O81" t="str">
        <f t="shared" si="6"/>
        <v>HOMEPRO - Ekamai-Ramintra (Akemi)</v>
      </c>
      <c r="P81" t="s">
        <v>362</v>
      </c>
      <c r="Q81" s="6">
        <v>46174</v>
      </c>
      <c r="R81" t="s">
        <v>1593</v>
      </c>
      <c r="S81" t="str">
        <f t="shared" si="7"/>
        <v>โฮมโปร - เอกมัย-รามอินทรา (Akemi)</v>
      </c>
      <c r="T81" t="s">
        <v>1750</v>
      </c>
    </row>
    <row r="82" spans="1:20" x14ac:dyDescent="0.15">
      <c r="A82" t="s">
        <v>215</v>
      </c>
      <c r="B82" t="s">
        <v>1009</v>
      </c>
      <c r="C82" t="str">
        <f t="shared" ca="1" si="4"/>
        <v>Closed</v>
      </c>
      <c r="D82" t="s">
        <v>211</v>
      </c>
      <c r="E82" t="s">
        <v>212</v>
      </c>
      <c r="F82" t="s">
        <v>216</v>
      </c>
      <c r="G82" t="s">
        <v>216</v>
      </c>
      <c r="H82" t="s">
        <v>731</v>
      </c>
      <c r="I82" t="s">
        <v>26</v>
      </c>
      <c r="J82" t="s">
        <v>19</v>
      </c>
      <c r="K82" t="s">
        <v>136</v>
      </c>
      <c r="L82" t="s">
        <v>214</v>
      </c>
      <c r="M82" t="s">
        <v>22</v>
      </c>
      <c r="N82" t="str">
        <f t="shared" si="5"/>
        <v>HOMEPRO - Ayutthaya</v>
      </c>
      <c r="O82" t="str">
        <f t="shared" si="6"/>
        <v>HOMEPRO - Ayutthaya (Akemi)</v>
      </c>
      <c r="P82" t="s">
        <v>362</v>
      </c>
      <c r="Q82" s="6">
        <v>46027</v>
      </c>
      <c r="R82" t="s">
        <v>1594</v>
      </c>
      <c r="S82" t="str">
        <f t="shared" si="7"/>
        <v>โฮมโปร - อยุธยา (Akemi)</v>
      </c>
      <c r="T82" t="s">
        <v>1749</v>
      </c>
    </row>
    <row r="83" spans="1:20" x14ac:dyDescent="0.15">
      <c r="A83" t="s">
        <v>217</v>
      </c>
      <c r="B83" t="s">
        <v>1010</v>
      </c>
      <c r="C83" t="str">
        <f t="shared" ca="1" si="4"/>
        <v>Closed</v>
      </c>
      <c r="D83" t="s">
        <v>211</v>
      </c>
      <c r="E83" t="s">
        <v>212</v>
      </c>
      <c r="F83" t="s">
        <v>218</v>
      </c>
      <c r="G83" t="s">
        <v>218</v>
      </c>
      <c r="H83" t="s">
        <v>732</v>
      </c>
      <c r="I83" t="s">
        <v>29</v>
      </c>
      <c r="J83" t="s">
        <v>19</v>
      </c>
      <c r="K83" t="s">
        <v>136</v>
      </c>
      <c r="L83" t="s">
        <v>214</v>
      </c>
      <c r="M83" t="s">
        <v>22</v>
      </c>
      <c r="N83" t="str">
        <f t="shared" si="5"/>
        <v>HOMEPRO - Buri Ram</v>
      </c>
      <c r="O83" t="str">
        <f t="shared" si="6"/>
        <v>HOMEPRO - Buri Ram (Akemi)</v>
      </c>
      <c r="P83" t="s">
        <v>362</v>
      </c>
      <c r="Q83" s="6">
        <v>46029</v>
      </c>
      <c r="R83" t="s">
        <v>1595</v>
      </c>
      <c r="S83" t="str">
        <f t="shared" si="7"/>
        <v>โฮมโปร - บุรีรัมย์ (Akemi)</v>
      </c>
      <c r="T83" t="s">
        <v>1745</v>
      </c>
    </row>
    <row r="84" spans="1:20" x14ac:dyDescent="0.15">
      <c r="A84" t="s">
        <v>219</v>
      </c>
      <c r="B84" t="s">
        <v>1011</v>
      </c>
      <c r="C84" t="str">
        <f t="shared" ca="1" si="4"/>
        <v>Closed</v>
      </c>
      <c r="D84" t="s">
        <v>211</v>
      </c>
      <c r="E84" t="s">
        <v>212</v>
      </c>
      <c r="F84" t="s">
        <v>220</v>
      </c>
      <c r="G84" t="s">
        <v>220</v>
      </c>
      <c r="H84" t="s">
        <v>732</v>
      </c>
      <c r="I84" t="s">
        <v>32</v>
      </c>
      <c r="J84" t="s">
        <v>19</v>
      </c>
      <c r="K84" t="s">
        <v>136</v>
      </c>
      <c r="L84" t="s">
        <v>214</v>
      </c>
      <c r="M84" t="s">
        <v>22</v>
      </c>
      <c r="N84" t="str">
        <f t="shared" si="5"/>
        <v>HOMEPRO - Roi Et</v>
      </c>
      <c r="O84" t="str">
        <f t="shared" si="6"/>
        <v>HOMEPRO - Roi Et (Akemi)</v>
      </c>
      <c r="P84" t="s">
        <v>362</v>
      </c>
      <c r="Q84" s="6">
        <v>46028</v>
      </c>
      <c r="R84" t="s">
        <v>1596</v>
      </c>
      <c r="S84" t="str">
        <f t="shared" si="7"/>
        <v>โฮมโปร - ร้อยเอ็ด (Akemi)</v>
      </c>
      <c r="T84" t="s">
        <v>1746</v>
      </c>
    </row>
    <row r="85" spans="1:20" x14ac:dyDescent="0.15">
      <c r="A85" t="s">
        <v>221</v>
      </c>
      <c r="B85" t="s">
        <v>1012</v>
      </c>
      <c r="C85" t="str">
        <f t="shared" ca="1" si="4"/>
        <v>Closed</v>
      </c>
      <c r="D85" t="s">
        <v>211</v>
      </c>
      <c r="E85" t="s">
        <v>212</v>
      </c>
      <c r="F85" t="s">
        <v>171</v>
      </c>
      <c r="G85" t="s">
        <v>171</v>
      </c>
      <c r="H85" t="s">
        <v>732</v>
      </c>
      <c r="I85" t="s">
        <v>36</v>
      </c>
      <c r="J85" t="s">
        <v>19</v>
      </c>
      <c r="K85" t="s">
        <v>136</v>
      </c>
      <c r="L85" t="s">
        <v>214</v>
      </c>
      <c r="M85" t="s">
        <v>22</v>
      </c>
      <c r="N85" t="str">
        <f t="shared" si="5"/>
        <v>HOMEPRO - Udon Thani</v>
      </c>
      <c r="O85" t="str">
        <f t="shared" si="6"/>
        <v>HOMEPRO - Udon Thani (Akemi)</v>
      </c>
      <c r="P85" t="s">
        <v>362</v>
      </c>
      <c r="Q85" s="6">
        <v>46028</v>
      </c>
      <c r="R85" t="s">
        <v>1597</v>
      </c>
      <c r="S85" t="str">
        <f t="shared" si="7"/>
        <v>โฮมโปร - อุดรธานี (Akemi)</v>
      </c>
      <c r="T85" t="s">
        <v>1747</v>
      </c>
    </row>
    <row r="86" spans="1:20" x14ac:dyDescent="0.15">
      <c r="A86" t="s">
        <v>222</v>
      </c>
      <c r="B86" t="s">
        <v>1013</v>
      </c>
      <c r="C86" t="str">
        <f t="shared" ca="1" si="4"/>
        <v>Closed</v>
      </c>
      <c r="D86" t="s">
        <v>211</v>
      </c>
      <c r="E86" t="s">
        <v>212</v>
      </c>
      <c r="F86" t="s">
        <v>223</v>
      </c>
      <c r="G86" t="s">
        <v>223</v>
      </c>
      <c r="H86" t="s">
        <v>731</v>
      </c>
      <c r="I86" t="s">
        <v>39</v>
      </c>
      <c r="J86" t="s">
        <v>19</v>
      </c>
      <c r="K86" t="s">
        <v>136</v>
      </c>
      <c r="L86" t="s">
        <v>214</v>
      </c>
      <c r="M86" t="s">
        <v>22</v>
      </c>
      <c r="N86" t="str">
        <f t="shared" si="5"/>
        <v>HOMEPRO - Saraburi</v>
      </c>
      <c r="O86" t="str">
        <f t="shared" si="6"/>
        <v>HOMEPRO - Saraburi (Akemi)</v>
      </c>
      <c r="P86" t="s">
        <v>362</v>
      </c>
      <c r="Q86" s="6">
        <v>45869</v>
      </c>
      <c r="R86" t="s">
        <v>1598</v>
      </c>
      <c r="S86" t="str">
        <f t="shared" si="7"/>
        <v>โฮมโปร - สระบุรี (Akemi)</v>
      </c>
      <c r="T86" t="s">
        <v>1748</v>
      </c>
    </row>
    <row r="87" spans="1:20" x14ac:dyDescent="0.15">
      <c r="A87" t="s">
        <v>224</v>
      </c>
      <c r="B87" t="s">
        <v>1014</v>
      </c>
      <c r="C87" t="str">
        <f t="shared" ca="1" si="4"/>
        <v>Active</v>
      </c>
      <c r="D87" t="s">
        <v>211</v>
      </c>
      <c r="E87" t="s">
        <v>225</v>
      </c>
      <c r="F87" t="s">
        <v>226</v>
      </c>
      <c r="G87" t="s">
        <v>17</v>
      </c>
      <c r="H87" t="s">
        <v>17</v>
      </c>
      <c r="I87" t="s">
        <v>18</v>
      </c>
      <c r="J87" t="s">
        <v>19</v>
      </c>
      <c r="K87" t="s">
        <v>136</v>
      </c>
      <c r="L87" t="s">
        <v>214</v>
      </c>
      <c r="M87" t="s">
        <v>22</v>
      </c>
      <c r="N87" t="str">
        <f t="shared" si="5"/>
        <v>INDEX LIVING MALL - Kaset-Nawamin</v>
      </c>
      <c r="O87" t="str">
        <f t="shared" si="6"/>
        <v>INDEX LIVING MALL - Kaset-Nawamin (Akemi)</v>
      </c>
      <c r="P87" t="s">
        <v>362</v>
      </c>
      <c r="R87" t="s">
        <v>1599</v>
      </c>
      <c r="S87" t="str">
        <f t="shared" si="7"/>
        <v>อินเด็กซ์ ลิฟวิ่งมอลล์ - เกษตร-นวมินทร์ (Akemi)</v>
      </c>
    </row>
    <row r="88" spans="1:20" x14ac:dyDescent="0.15">
      <c r="A88" t="s">
        <v>227</v>
      </c>
      <c r="B88" t="s">
        <v>1015</v>
      </c>
      <c r="C88" t="str">
        <f t="shared" ca="1" si="4"/>
        <v>Active</v>
      </c>
      <c r="D88" t="s">
        <v>211</v>
      </c>
      <c r="E88" t="s">
        <v>225</v>
      </c>
      <c r="F88" t="s">
        <v>171</v>
      </c>
      <c r="G88" t="s">
        <v>171</v>
      </c>
      <c r="H88" t="s">
        <v>732</v>
      </c>
      <c r="I88" t="s">
        <v>26</v>
      </c>
      <c r="J88" t="s">
        <v>19</v>
      </c>
      <c r="K88" t="s">
        <v>136</v>
      </c>
      <c r="L88" t="s">
        <v>214</v>
      </c>
      <c r="M88" t="s">
        <v>22</v>
      </c>
      <c r="N88" t="str">
        <f t="shared" si="5"/>
        <v>INDEX LIVING MALL - Udon Thani</v>
      </c>
      <c r="O88" t="str">
        <f t="shared" si="6"/>
        <v>INDEX LIVING MALL - Udon Thani (Akemi)</v>
      </c>
      <c r="P88" t="s">
        <v>362</v>
      </c>
      <c r="R88" t="s">
        <v>1600</v>
      </c>
      <c r="S88" t="str">
        <f t="shared" si="7"/>
        <v>อินเด็กซ์ ลิฟวิ่งมอลล์ - อุดรธานี (Akemi)</v>
      </c>
    </row>
    <row r="89" spans="1:20" x14ac:dyDescent="0.15">
      <c r="A89" t="s">
        <v>228</v>
      </c>
      <c r="B89" t="s">
        <v>1016</v>
      </c>
      <c r="C89" t="str">
        <f t="shared" ca="1" si="4"/>
        <v>Active</v>
      </c>
      <c r="D89" t="s">
        <v>211</v>
      </c>
      <c r="E89" t="s">
        <v>225</v>
      </c>
      <c r="F89" t="s">
        <v>80</v>
      </c>
      <c r="G89" t="s">
        <v>17</v>
      </c>
      <c r="H89" t="s">
        <v>17</v>
      </c>
      <c r="I89" t="s">
        <v>29</v>
      </c>
      <c r="J89" t="s">
        <v>19</v>
      </c>
      <c r="K89" t="s">
        <v>136</v>
      </c>
      <c r="L89" t="s">
        <v>214</v>
      </c>
      <c r="M89" t="s">
        <v>22</v>
      </c>
      <c r="N89" t="str">
        <f t="shared" si="5"/>
        <v>INDEX LIVING MALL - Bang Na</v>
      </c>
      <c r="O89" t="str">
        <f t="shared" si="6"/>
        <v>INDEX LIVING MALL - Bang Na (Akemi)</v>
      </c>
      <c r="P89" t="s">
        <v>362</v>
      </c>
      <c r="R89" t="s">
        <v>1601</v>
      </c>
      <c r="S89" t="str">
        <f t="shared" si="7"/>
        <v>อินเด็กซ์ ลิฟวิ่งมอลล์ - บางนา (Akemi)</v>
      </c>
    </row>
    <row r="90" spans="1:20" x14ac:dyDescent="0.15">
      <c r="A90" t="s">
        <v>229</v>
      </c>
      <c r="B90" t="s">
        <v>1017</v>
      </c>
      <c r="C90" t="str">
        <f t="shared" ca="1" si="4"/>
        <v>Active</v>
      </c>
      <c r="D90" t="s">
        <v>211</v>
      </c>
      <c r="E90" t="s">
        <v>225</v>
      </c>
      <c r="F90" t="s">
        <v>24</v>
      </c>
      <c r="G90" t="s">
        <v>25</v>
      </c>
      <c r="H90" t="s">
        <v>728</v>
      </c>
      <c r="I90" t="s">
        <v>32</v>
      </c>
      <c r="J90" t="s">
        <v>19</v>
      </c>
      <c r="K90" t="s">
        <v>136</v>
      </c>
      <c r="L90" t="s">
        <v>214</v>
      </c>
      <c r="M90" t="s">
        <v>22</v>
      </c>
      <c r="N90" t="str">
        <f t="shared" si="5"/>
        <v>INDEX LIVING MALL - Pattaya 2</v>
      </c>
      <c r="O90" t="str">
        <f t="shared" si="6"/>
        <v>INDEX LIVING MALL - Pattaya 2 (Akemi)</v>
      </c>
      <c r="P90" t="s">
        <v>362</v>
      </c>
      <c r="R90" t="s">
        <v>1602</v>
      </c>
      <c r="S90" t="str">
        <f t="shared" si="7"/>
        <v>อินเด็กซ์ ลิฟวิ่งมอลล์ - พัทยา (Akemi)</v>
      </c>
    </row>
    <row r="91" spans="1:20" x14ac:dyDescent="0.15">
      <c r="A91" t="s">
        <v>230</v>
      </c>
      <c r="B91" t="s">
        <v>1018</v>
      </c>
      <c r="C91" t="str">
        <f t="shared" ca="1" si="4"/>
        <v>Active</v>
      </c>
      <c r="D91" t="s">
        <v>211</v>
      </c>
      <c r="E91" t="s">
        <v>225</v>
      </c>
      <c r="F91" t="s">
        <v>35</v>
      </c>
      <c r="G91" t="s">
        <v>35</v>
      </c>
      <c r="H91" t="s">
        <v>729</v>
      </c>
      <c r="I91" t="s">
        <v>36</v>
      </c>
      <c r="J91" t="s">
        <v>19</v>
      </c>
      <c r="K91" t="s">
        <v>136</v>
      </c>
      <c r="L91" t="s">
        <v>214</v>
      </c>
      <c r="M91" t="s">
        <v>22</v>
      </c>
      <c r="N91" t="str">
        <f t="shared" si="5"/>
        <v>INDEX LIVING MALL - Chiang Mai</v>
      </c>
      <c r="O91" t="str">
        <f t="shared" si="6"/>
        <v>INDEX LIVING MALL - Chiang Mai (Akemi)</v>
      </c>
      <c r="P91" t="s">
        <v>362</v>
      </c>
      <c r="R91" t="s">
        <v>1603</v>
      </c>
      <c r="S91" t="str">
        <f t="shared" si="7"/>
        <v>อินเด็กซ์ ลิฟวิ่งมอลล์ - เชียงใหม่ (Akemi)</v>
      </c>
    </row>
    <row r="92" spans="1:20" x14ac:dyDescent="0.15">
      <c r="A92" t="s">
        <v>231</v>
      </c>
      <c r="B92" t="s">
        <v>1019</v>
      </c>
      <c r="C92" t="str">
        <f t="shared" ca="1" si="4"/>
        <v>Active</v>
      </c>
      <c r="D92" t="s">
        <v>211</v>
      </c>
      <c r="E92" t="s">
        <v>225</v>
      </c>
      <c r="F92" t="s">
        <v>193</v>
      </c>
      <c r="G92" t="s">
        <v>193</v>
      </c>
      <c r="H92" t="s">
        <v>730</v>
      </c>
      <c r="I92" t="s">
        <v>39</v>
      </c>
      <c r="J92" t="s">
        <v>19</v>
      </c>
      <c r="K92" t="s">
        <v>136</v>
      </c>
      <c r="L92" t="s">
        <v>214</v>
      </c>
      <c r="M92" t="s">
        <v>22</v>
      </c>
      <c r="N92" t="str">
        <f t="shared" si="5"/>
        <v>INDEX LIVING MALL - Phuket</v>
      </c>
      <c r="O92" t="str">
        <f t="shared" si="6"/>
        <v>INDEX LIVING MALL - Phuket (Akemi)</v>
      </c>
      <c r="P92" t="s">
        <v>362</v>
      </c>
      <c r="R92" t="s">
        <v>1604</v>
      </c>
      <c r="S92" t="str">
        <f t="shared" si="7"/>
        <v>อินเด็กซ์ ลิฟวิ่งมอลล์ - ภูเก็ต (Akemi)</v>
      </c>
    </row>
    <row r="93" spans="1:20" x14ac:dyDescent="0.15">
      <c r="A93" t="s">
        <v>232</v>
      </c>
      <c r="B93" t="s">
        <v>1020</v>
      </c>
      <c r="C93" t="str">
        <f t="shared" ca="1" si="4"/>
        <v>Active</v>
      </c>
      <c r="D93" t="s">
        <v>211</v>
      </c>
      <c r="E93" t="s">
        <v>225</v>
      </c>
      <c r="F93" t="s">
        <v>68</v>
      </c>
      <c r="G93" t="s">
        <v>17</v>
      </c>
      <c r="H93" t="s">
        <v>17</v>
      </c>
      <c r="I93" t="s">
        <v>42</v>
      </c>
      <c r="J93" t="s">
        <v>19</v>
      </c>
      <c r="K93" t="s">
        <v>136</v>
      </c>
      <c r="L93" t="s">
        <v>214</v>
      </c>
      <c r="M93" t="s">
        <v>22</v>
      </c>
      <c r="N93" t="str">
        <f t="shared" si="5"/>
        <v>INDEX LIVING MALL - Rangsit</v>
      </c>
      <c r="O93" t="str">
        <f t="shared" si="6"/>
        <v>INDEX LIVING MALL - Rangsit (Akemi)</v>
      </c>
      <c r="P93" t="s">
        <v>362</v>
      </c>
      <c r="R93" t="s">
        <v>1605</v>
      </c>
      <c r="S93" t="str">
        <f t="shared" si="7"/>
        <v>อินเด็กซ์ ลิฟวิ่งมอลล์ - รังสิต (Akemi)</v>
      </c>
    </row>
    <row r="94" spans="1:20" x14ac:dyDescent="0.15">
      <c r="A94" t="s">
        <v>233</v>
      </c>
      <c r="B94" t="s">
        <v>1021</v>
      </c>
      <c r="C94" t="str">
        <f t="shared" ca="1" si="4"/>
        <v>Active</v>
      </c>
      <c r="D94" t="s">
        <v>211</v>
      </c>
      <c r="E94" t="s">
        <v>225</v>
      </c>
      <c r="F94" t="s">
        <v>184</v>
      </c>
      <c r="G94" t="s">
        <v>17</v>
      </c>
      <c r="H94" t="s">
        <v>17</v>
      </c>
      <c r="I94" t="s">
        <v>45</v>
      </c>
      <c r="J94" t="s">
        <v>19</v>
      </c>
      <c r="K94" t="s">
        <v>136</v>
      </c>
      <c r="L94" t="s">
        <v>214</v>
      </c>
      <c r="M94" t="s">
        <v>22</v>
      </c>
      <c r="N94" t="str">
        <f t="shared" si="5"/>
        <v>INDEX LIVING MALL - Rama 2</v>
      </c>
      <c r="O94" t="str">
        <f t="shared" si="6"/>
        <v>INDEX LIVING MALL - Rama 2 (Akemi)</v>
      </c>
      <c r="P94" t="s">
        <v>362</v>
      </c>
      <c r="R94" t="s">
        <v>1606</v>
      </c>
      <c r="S94" t="str">
        <f t="shared" si="7"/>
        <v>อินเด็กซ์ ลิฟวิ่งมอลล์ - พระราม 2 (Akemi)</v>
      </c>
    </row>
    <row r="95" spans="1:20" x14ac:dyDescent="0.15">
      <c r="A95" t="s">
        <v>234</v>
      </c>
      <c r="B95" t="s">
        <v>1022</v>
      </c>
      <c r="C95" t="str">
        <f t="shared" ca="1" si="4"/>
        <v>Active</v>
      </c>
      <c r="D95" t="s">
        <v>211</v>
      </c>
      <c r="E95" t="s">
        <v>225</v>
      </c>
      <c r="F95" t="s">
        <v>71</v>
      </c>
      <c r="G95" t="s">
        <v>56</v>
      </c>
      <c r="H95" t="s">
        <v>730</v>
      </c>
      <c r="I95" t="s">
        <v>48</v>
      </c>
      <c r="J95" t="s">
        <v>19</v>
      </c>
      <c r="K95" t="s">
        <v>136</v>
      </c>
      <c r="L95" t="s">
        <v>214</v>
      </c>
      <c r="M95" t="s">
        <v>22</v>
      </c>
      <c r="N95" t="str">
        <f t="shared" si="5"/>
        <v>INDEX LIVING MALL - Hat Yai</v>
      </c>
      <c r="O95" t="str">
        <f t="shared" si="6"/>
        <v>INDEX LIVING MALL - Hat Yai (Akemi)</v>
      </c>
      <c r="P95" t="s">
        <v>362</v>
      </c>
      <c r="R95" t="s">
        <v>1607</v>
      </c>
      <c r="S95" t="str">
        <f t="shared" si="7"/>
        <v>อินเด็กซ์ ลิฟวิ่งมอลล์ - หาดใหญ่ (Akemi)</v>
      </c>
    </row>
    <row r="96" spans="1:20" x14ac:dyDescent="0.15">
      <c r="A96" t="s">
        <v>235</v>
      </c>
      <c r="B96" t="s">
        <v>1023</v>
      </c>
      <c r="C96" t="str">
        <f t="shared" ca="1" si="4"/>
        <v>Closed</v>
      </c>
      <c r="D96" t="s">
        <v>211</v>
      </c>
      <c r="E96" t="s">
        <v>225</v>
      </c>
      <c r="F96" t="s">
        <v>103</v>
      </c>
      <c r="G96" t="s">
        <v>103</v>
      </c>
      <c r="H96" t="s">
        <v>732</v>
      </c>
      <c r="I96" t="s">
        <v>51</v>
      </c>
      <c r="J96" t="s">
        <v>19</v>
      </c>
      <c r="K96" t="s">
        <v>136</v>
      </c>
      <c r="L96" t="s">
        <v>214</v>
      </c>
      <c r="M96" t="s">
        <v>22</v>
      </c>
      <c r="N96" t="str">
        <f t="shared" si="5"/>
        <v>INDEX LIVING MALL - Ubon Ratchathani</v>
      </c>
      <c r="O96" t="str">
        <f t="shared" si="6"/>
        <v>INDEX LIVING MALL - Ubon Ratchathani (Akemi)</v>
      </c>
      <c r="P96" t="s">
        <v>362</v>
      </c>
      <c r="Q96" s="6">
        <v>46107</v>
      </c>
      <c r="R96" t="s">
        <v>1608</v>
      </c>
      <c r="S96" t="str">
        <f t="shared" si="7"/>
        <v>อินเด็กซ์ ลิฟวิ่งมอลล์ - อุบลราชธานี (Akemi)</v>
      </c>
    </row>
    <row r="97" spans="1:20" x14ac:dyDescent="0.15">
      <c r="A97" t="s">
        <v>236</v>
      </c>
      <c r="B97" t="s">
        <v>1024</v>
      </c>
      <c r="C97" t="str">
        <f t="shared" ca="1" si="4"/>
        <v>Active</v>
      </c>
      <c r="D97" t="s">
        <v>211</v>
      </c>
      <c r="E97" t="s">
        <v>225</v>
      </c>
      <c r="F97" t="s">
        <v>237</v>
      </c>
      <c r="G97" t="s">
        <v>17</v>
      </c>
      <c r="H97" t="s">
        <v>17</v>
      </c>
      <c r="I97" t="s">
        <v>53</v>
      </c>
      <c r="J97" t="s">
        <v>19</v>
      </c>
      <c r="K97" t="s">
        <v>136</v>
      </c>
      <c r="L97" t="s">
        <v>214</v>
      </c>
      <c r="M97" t="s">
        <v>22</v>
      </c>
      <c r="N97" t="str">
        <f t="shared" si="5"/>
        <v>INDEX LIVING MALL - Ratchaphruek</v>
      </c>
      <c r="O97" t="str">
        <f t="shared" si="6"/>
        <v>INDEX LIVING MALL - Ratchaphruek (Akemi)</v>
      </c>
      <c r="P97" t="s">
        <v>362</v>
      </c>
      <c r="R97" t="s">
        <v>1609</v>
      </c>
      <c r="S97" t="str">
        <f t="shared" si="7"/>
        <v>อินเด็กซ์ ลิฟวิ่งมอลล์ - ราชพฤกษ์ (Akemi)</v>
      </c>
    </row>
    <row r="98" spans="1:20" x14ac:dyDescent="0.15">
      <c r="A98" t="s">
        <v>354</v>
      </c>
      <c r="B98" t="s">
        <v>362</v>
      </c>
      <c r="C98" t="str">
        <f t="shared" ca="1" si="4"/>
        <v>Active</v>
      </c>
      <c r="D98" t="s">
        <v>211</v>
      </c>
      <c r="E98" t="s">
        <v>225</v>
      </c>
      <c r="F98" t="s">
        <v>297</v>
      </c>
      <c r="G98" t="s">
        <v>297</v>
      </c>
      <c r="H98" t="s">
        <v>729</v>
      </c>
      <c r="I98" t="s">
        <v>57</v>
      </c>
      <c r="J98" t="s">
        <v>19</v>
      </c>
      <c r="K98" t="s">
        <v>136</v>
      </c>
      <c r="L98" t="s">
        <v>214</v>
      </c>
      <c r="M98" t="s">
        <v>22</v>
      </c>
      <c r="N98" t="str">
        <f t="shared" si="5"/>
        <v>INDEX LIVING MALL - Chiang Rai</v>
      </c>
      <c r="O98" t="str">
        <f t="shared" si="6"/>
        <v>INDEX LIVING MALL - Chiang Rai (Akemi)</v>
      </c>
      <c r="P98" s="6">
        <v>45898</v>
      </c>
      <c r="R98" t="s">
        <v>1665</v>
      </c>
      <c r="S98" t="str">
        <f t="shared" si="7"/>
        <v>อินเด็กซ์ ลิฟวิ่งมอลล์ - เชียงราย (Akemi)</v>
      </c>
    </row>
    <row r="99" spans="1:20" x14ac:dyDescent="0.15">
      <c r="A99" t="s">
        <v>238</v>
      </c>
      <c r="B99" t="s">
        <v>1025</v>
      </c>
      <c r="C99" t="str">
        <f t="shared" ca="1" si="4"/>
        <v>Closed</v>
      </c>
      <c r="D99" t="s">
        <v>14</v>
      </c>
      <c r="E99" t="s">
        <v>239</v>
      </c>
      <c r="F99" t="s">
        <v>240</v>
      </c>
      <c r="G99" t="s">
        <v>35</v>
      </c>
      <c r="H99" t="s">
        <v>729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  <c r="N99" t="str">
        <f t="shared" si="5"/>
        <v>MAKRO - Hang Dong</v>
      </c>
      <c r="O99" t="str">
        <f t="shared" si="6"/>
        <v>MAKRO - Hang Dong (Studio One)</v>
      </c>
      <c r="P99" t="s">
        <v>362</v>
      </c>
      <c r="Q99" s="6">
        <v>46041</v>
      </c>
      <c r="R99" t="s">
        <v>1539</v>
      </c>
      <c r="S99" t="str">
        <f t="shared" si="7"/>
        <v>แมคโคร หางดง (Studio One)</v>
      </c>
      <c r="T99" t="s">
        <v>1538</v>
      </c>
    </row>
    <row r="100" spans="1:20" x14ac:dyDescent="0.15">
      <c r="A100" t="s">
        <v>241</v>
      </c>
      <c r="B100" t="s">
        <v>1026</v>
      </c>
      <c r="C100" t="str">
        <f t="shared" ca="1" si="4"/>
        <v>Active</v>
      </c>
      <c r="D100" t="s">
        <v>14</v>
      </c>
      <c r="E100" t="s">
        <v>242</v>
      </c>
      <c r="F100" t="s">
        <v>243</v>
      </c>
      <c r="G100" t="s">
        <v>25</v>
      </c>
      <c r="H100" t="s">
        <v>728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  <c r="N100" t="str">
        <f t="shared" si="5"/>
        <v>LOTUS - Pattaya South</v>
      </c>
      <c r="O100" t="str">
        <f t="shared" si="6"/>
        <v>LOTUS - Pattaya South (Studio One)</v>
      </c>
      <c r="P100" t="s">
        <v>362</v>
      </c>
      <c r="R100" t="s">
        <v>1540</v>
      </c>
      <c r="S100" t="str">
        <f t="shared" si="7"/>
        <v>โลตัส - พัทยาใต้ (Studio One)</v>
      </c>
      <c r="T100" t="s">
        <v>1752</v>
      </c>
    </row>
    <row r="101" spans="1:20" x14ac:dyDescent="0.15">
      <c r="A101" t="s">
        <v>244</v>
      </c>
      <c r="B101" t="s">
        <v>1027</v>
      </c>
      <c r="C101" t="str">
        <f t="shared" ca="1" si="4"/>
        <v>Active</v>
      </c>
      <c r="D101" t="s">
        <v>14</v>
      </c>
      <c r="E101" t="s">
        <v>242</v>
      </c>
      <c r="F101" t="s">
        <v>245</v>
      </c>
      <c r="G101" t="s">
        <v>17</v>
      </c>
      <c r="H101" t="s">
        <v>17</v>
      </c>
      <c r="I101" t="s">
        <v>26</v>
      </c>
      <c r="J101" t="s">
        <v>19</v>
      </c>
      <c r="K101" t="s">
        <v>20</v>
      </c>
      <c r="L101" t="s">
        <v>21</v>
      </c>
      <c r="M101" t="s">
        <v>22</v>
      </c>
      <c r="N101" t="str">
        <f t="shared" si="5"/>
        <v>LOTUS - Laksi</v>
      </c>
      <c r="O101" t="str">
        <f t="shared" si="6"/>
        <v>LOTUS - Laksi (Studio One)</v>
      </c>
      <c r="P101" t="s">
        <v>362</v>
      </c>
      <c r="R101" t="s">
        <v>1541</v>
      </c>
      <c r="S101" t="str">
        <f t="shared" si="7"/>
        <v>โลตัส - หลักสี่ (Studio One)</v>
      </c>
      <c r="T101" t="s">
        <v>1751</v>
      </c>
    </row>
    <row r="102" spans="1:20" x14ac:dyDescent="0.15">
      <c r="A102" t="s">
        <v>246</v>
      </c>
      <c r="B102" t="s">
        <v>1028</v>
      </c>
      <c r="C102" t="str">
        <f t="shared" ca="1" si="4"/>
        <v>Active</v>
      </c>
      <c r="D102" t="s">
        <v>14</v>
      </c>
      <c r="E102" t="s">
        <v>242</v>
      </c>
      <c r="F102" t="s">
        <v>93</v>
      </c>
      <c r="G102" t="s">
        <v>93</v>
      </c>
      <c r="H102" t="s">
        <v>731</v>
      </c>
      <c r="I102" t="s">
        <v>29</v>
      </c>
      <c r="J102" t="s">
        <v>19</v>
      </c>
      <c r="K102" t="s">
        <v>20</v>
      </c>
      <c r="L102" t="s">
        <v>21</v>
      </c>
      <c r="M102" t="s">
        <v>22</v>
      </c>
      <c r="N102" t="str">
        <f t="shared" si="5"/>
        <v>LOTUS - Phitsanulok</v>
      </c>
      <c r="O102" t="str">
        <f t="shared" si="6"/>
        <v>LOTUS - Phitsanulok (Studio One)</v>
      </c>
      <c r="P102" t="s">
        <v>362</v>
      </c>
      <c r="R102" t="s">
        <v>1542</v>
      </c>
      <c r="S102" t="str">
        <f t="shared" si="7"/>
        <v>โลตัส - พิษณุโลก (Studio One)</v>
      </c>
      <c r="T102" t="s">
        <v>1753</v>
      </c>
    </row>
    <row r="103" spans="1:20" x14ac:dyDescent="0.15">
      <c r="A103" t="s">
        <v>247</v>
      </c>
      <c r="B103" t="s">
        <v>1029</v>
      </c>
      <c r="C103" t="str">
        <f t="shared" ref="C103:C134" ca="1" si="8">IF(AND(P103="-",Q103="-"),"Closed",
    IF(AND(P103="-",ISBLANK(Q103)),"Active",
        IF(AND(NOT(ISBLANK(P103)),Q103&lt;&gt;"",TODAY()&gt;=Q103),"Closed",
            IF(AND(P103="-",Q103&lt;&gt;"",TODAY()&lt;=Q103),"Waiting for close",
                IF(AND(P103&lt;&gt;"-",ISBLANK(Q103),P103&lt;=TODAY()),"Active",
                    IF(AND(P103&lt;&gt;"-",ISBLANK(Q103),P103&gt;=TODAY()),"Waiting for active",
                        IF(AND(P103&lt;&gt;"-",Q103&lt;&gt;"",P103&lt;=TODAY(),Q103&gt;=TODAY()),"Active","")
                    )
                )
            )
        )
    )
)</f>
        <v>Active</v>
      </c>
      <c r="D103" t="s">
        <v>143</v>
      </c>
      <c r="E103" t="s">
        <v>248</v>
      </c>
      <c r="F103" t="s">
        <v>249</v>
      </c>
      <c r="G103" t="s">
        <v>17</v>
      </c>
      <c r="H103" t="s">
        <v>17</v>
      </c>
      <c r="I103" t="s">
        <v>18</v>
      </c>
      <c r="J103" t="s">
        <v>19</v>
      </c>
      <c r="K103" t="s">
        <v>136</v>
      </c>
      <c r="L103" t="s">
        <v>1760</v>
      </c>
      <c r="M103" t="s">
        <v>22</v>
      </c>
      <c r="N103" t="str">
        <f t="shared" ref="N103:N166" si="9">E103&amp;" - "&amp;F103</f>
        <v>THE MALL - Paragon</v>
      </c>
      <c r="O103" t="str">
        <f t="shared" ref="O103:O166" si="10">E103 &amp; " - " &amp; F103  &amp; IF(K103&lt;&gt;"", " (" &amp; K103 &amp; ")", "")</f>
        <v>THE MALL - Paragon (Akemi)</v>
      </c>
      <c r="P103" t="s">
        <v>362</v>
      </c>
      <c r="R103" t="s">
        <v>1611</v>
      </c>
      <c r="S103" t="str">
        <f t="shared" ref="S103:S166" si="11">IF(R103="", "", IF(K103="", R103, R103 &amp; " (" &amp; K103 &amp; ")"))</f>
        <v>เดอะมอลล์ - พารากอน (Akemi)</v>
      </c>
    </row>
    <row r="104" spans="1:20" x14ac:dyDescent="0.15">
      <c r="A104" t="s">
        <v>250</v>
      </c>
      <c r="B104" t="s">
        <v>1030</v>
      </c>
      <c r="C104" t="str">
        <f t="shared" ca="1" si="8"/>
        <v>Closed</v>
      </c>
      <c r="D104" t="s">
        <v>143</v>
      </c>
      <c r="E104" t="s">
        <v>248</v>
      </c>
      <c r="F104" t="s">
        <v>249</v>
      </c>
      <c r="G104" t="s">
        <v>17</v>
      </c>
      <c r="H104" t="s">
        <v>17</v>
      </c>
      <c r="I104" t="s">
        <v>18</v>
      </c>
      <c r="J104" t="s">
        <v>19</v>
      </c>
      <c r="K104" t="s">
        <v>140</v>
      </c>
      <c r="M104" t="s">
        <v>22</v>
      </c>
      <c r="N104" t="str">
        <f t="shared" si="9"/>
        <v>THE MALL - Paragon</v>
      </c>
      <c r="O104" t="str">
        <f t="shared" si="10"/>
        <v>THE MALL - Paragon (Cannon)</v>
      </c>
      <c r="P104" t="s">
        <v>362</v>
      </c>
      <c r="Q104" s="6">
        <v>45930</v>
      </c>
      <c r="R104" t="s">
        <v>1611</v>
      </c>
      <c r="S104" t="str">
        <f t="shared" si="11"/>
        <v>เดอะมอลล์ - พารากอน (Cannon)</v>
      </c>
    </row>
    <row r="105" spans="1:20" x14ac:dyDescent="0.15">
      <c r="A105" t="s">
        <v>1795</v>
      </c>
      <c r="C105" t="str">
        <f t="shared" ca="1" si="8"/>
        <v>Active</v>
      </c>
      <c r="D105" t="s">
        <v>143</v>
      </c>
      <c r="E105" t="s">
        <v>248</v>
      </c>
      <c r="F105" t="s">
        <v>249</v>
      </c>
      <c r="G105" t="s">
        <v>17</v>
      </c>
      <c r="H105" t="s">
        <v>17</v>
      </c>
      <c r="I105" t="s">
        <v>18</v>
      </c>
      <c r="J105" t="s">
        <v>19</v>
      </c>
      <c r="K105" t="s">
        <v>1796</v>
      </c>
      <c r="L105" t="s">
        <v>1760</v>
      </c>
      <c r="M105" t="s">
        <v>22</v>
      </c>
      <c r="N105" t="str">
        <f t="shared" si="9"/>
        <v>THE MALL - Paragon</v>
      </c>
      <c r="O105" t="str">
        <f t="shared" si="10"/>
        <v>THE MALL - Paragon (Towel)</v>
      </c>
      <c r="P105" t="s">
        <v>362</v>
      </c>
      <c r="R105" t="s">
        <v>1611</v>
      </c>
      <c r="S105" t="str">
        <f t="shared" si="11"/>
        <v>เดอะมอลล์ - พารากอน (Towel)</v>
      </c>
    </row>
    <row r="106" spans="1:20" x14ac:dyDescent="0.15">
      <c r="A106" t="s">
        <v>251</v>
      </c>
      <c r="B106" t="s">
        <v>1031</v>
      </c>
      <c r="C106" t="str">
        <f t="shared" ca="1" si="8"/>
        <v>Active</v>
      </c>
      <c r="D106" t="s">
        <v>143</v>
      </c>
      <c r="E106" t="s">
        <v>248</v>
      </c>
      <c r="F106" t="s">
        <v>252</v>
      </c>
      <c r="G106" t="s">
        <v>17</v>
      </c>
      <c r="H106" t="s">
        <v>17</v>
      </c>
      <c r="I106" t="s">
        <v>26</v>
      </c>
      <c r="J106" t="s">
        <v>19</v>
      </c>
      <c r="K106" t="s">
        <v>136</v>
      </c>
      <c r="L106" t="s">
        <v>1760</v>
      </c>
      <c r="M106" t="s">
        <v>22</v>
      </c>
      <c r="N106" t="str">
        <f t="shared" si="9"/>
        <v>THE MALL - Emporium</v>
      </c>
      <c r="O106" t="str">
        <f t="shared" si="10"/>
        <v>THE MALL - Emporium (Akemi)</v>
      </c>
      <c r="P106" t="s">
        <v>362</v>
      </c>
      <c r="R106" t="s">
        <v>1612</v>
      </c>
      <c r="S106" t="str">
        <f t="shared" si="11"/>
        <v>เดอะมอลล์ - เอ็มโพเรียม (Akemi)</v>
      </c>
    </row>
    <row r="107" spans="1:20" x14ac:dyDescent="0.15">
      <c r="A107" t="s">
        <v>253</v>
      </c>
      <c r="B107" t="s">
        <v>1032</v>
      </c>
      <c r="C107" t="str">
        <f t="shared" ca="1" si="8"/>
        <v>Active</v>
      </c>
      <c r="D107" t="s">
        <v>143</v>
      </c>
      <c r="E107" t="s">
        <v>248</v>
      </c>
      <c r="F107" t="s">
        <v>252</v>
      </c>
      <c r="G107" t="s">
        <v>17</v>
      </c>
      <c r="H107" t="s">
        <v>17</v>
      </c>
      <c r="I107" t="s">
        <v>26</v>
      </c>
      <c r="J107" t="s">
        <v>19</v>
      </c>
      <c r="K107" t="s">
        <v>140</v>
      </c>
      <c r="L107" t="s">
        <v>1760</v>
      </c>
      <c r="M107" t="s">
        <v>22</v>
      </c>
      <c r="N107" t="str">
        <f t="shared" si="9"/>
        <v>THE MALL - Emporium</v>
      </c>
      <c r="O107" t="str">
        <f t="shared" si="10"/>
        <v>THE MALL - Emporium (Cannon)</v>
      </c>
      <c r="P107" t="s">
        <v>362</v>
      </c>
      <c r="R107" t="s">
        <v>1612</v>
      </c>
      <c r="S107" t="str">
        <f t="shared" si="11"/>
        <v>เดอะมอลล์ - เอ็มโพเรียม (Cannon)</v>
      </c>
    </row>
    <row r="108" spans="1:20" x14ac:dyDescent="0.15">
      <c r="A108" t="s">
        <v>1793</v>
      </c>
      <c r="C108" t="str">
        <f t="shared" ca="1" si="8"/>
        <v>Active</v>
      </c>
      <c r="D108" t="s">
        <v>143</v>
      </c>
      <c r="E108" t="s">
        <v>248</v>
      </c>
      <c r="F108" t="s">
        <v>252</v>
      </c>
      <c r="G108" t="s">
        <v>17</v>
      </c>
      <c r="H108" t="s">
        <v>17</v>
      </c>
      <c r="I108" t="s">
        <v>26</v>
      </c>
      <c r="J108" t="s">
        <v>19</v>
      </c>
      <c r="K108" t="s">
        <v>1796</v>
      </c>
      <c r="L108" t="s">
        <v>1760</v>
      </c>
      <c r="M108" t="s">
        <v>22</v>
      </c>
      <c r="N108" t="str">
        <f t="shared" si="9"/>
        <v>THE MALL - Emporium</v>
      </c>
      <c r="O108" t="str">
        <f t="shared" si="10"/>
        <v>THE MALL - Emporium (Towel)</v>
      </c>
      <c r="P108" t="s">
        <v>362</v>
      </c>
      <c r="R108" t="s">
        <v>1612</v>
      </c>
      <c r="S108" t="str">
        <f t="shared" si="11"/>
        <v>เดอะมอลล์ - เอ็มโพเรียม (Towel)</v>
      </c>
    </row>
    <row r="109" spans="1:20" x14ac:dyDescent="0.15">
      <c r="A109" t="s">
        <v>254</v>
      </c>
      <c r="B109" t="s">
        <v>1033</v>
      </c>
      <c r="C109" t="str">
        <f t="shared" ca="1" si="8"/>
        <v>Active</v>
      </c>
      <c r="D109" t="s">
        <v>143</v>
      </c>
      <c r="E109" t="s">
        <v>248</v>
      </c>
      <c r="F109" t="s">
        <v>255</v>
      </c>
      <c r="G109" t="s">
        <v>17</v>
      </c>
      <c r="H109" t="s">
        <v>17</v>
      </c>
      <c r="I109" t="s">
        <v>29</v>
      </c>
      <c r="J109" t="s">
        <v>19</v>
      </c>
      <c r="K109" t="s">
        <v>136</v>
      </c>
      <c r="L109" t="s">
        <v>1760</v>
      </c>
      <c r="M109" t="s">
        <v>22</v>
      </c>
      <c r="N109" t="str">
        <f t="shared" si="9"/>
        <v>THE MALL - Bang Kapi</v>
      </c>
      <c r="O109" t="str">
        <f t="shared" si="10"/>
        <v>THE MALL - Bang Kapi (Akemi)</v>
      </c>
      <c r="P109" t="s">
        <v>362</v>
      </c>
      <c r="R109" t="s">
        <v>1610</v>
      </c>
      <c r="S109" t="str">
        <f t="shared" si="11"/>
        <v>เดอะมอลล์ - บางกะปิ (Akemi)</v>
      </c>
    </row>
    <row r="110" spans="1:20" x14ac:dyDescent="0.15">
      <c r="A110" t="s">
        <v>256</v>
      </c>
      <c r="B110" t="s">
        <v>1034</v>
      </c>
      <c r="C110" t="str">
        <f t="shared" ca="1" si="8"/>
        <v>Active</v>
      </c>
      <c r="D110" t="s">
        <v>143</v>
      </c>
      <c r="E110" t="s">
        <v>248</v>
      </c>
      <c r="F110" t="s">
        <v>255</v>
      </c>
      <c r="G110" t="s">
        <v>17</v>
      </c>
      <c r="H110" t="s">
        <v>17</v>
      </c>
      <c r="I110" t="s">
        <v>29</v>
      </c>
      <c r="J110" t="s">
        <v>19</v>
      </c>
      <c r="K110" t="s">
        <v>140</v>
      </c>
      <c r="L110" t="s">
        <v>1760</v>
      </c>
      <c r="M110" t="s">
        <v>22</v>
      </c>
      <c r="N110" t="str">
        <f t="shared" si="9"/>
        <v>THE MALL - Bang Kapi</v>
      </c>
      <c r="O110" t="str">
        <f t="shared" si="10"/>
        <v>THE MALL - Bang Kapi (Cannon)</v>
      </c>
      <c r="P110" t="s">
        <v>362</v>
      </c>
      <c r="R110" t="s">
        <v>1610</v>
      </c>
      <c r="S110" t="str">
        <f t="shared" si="11"/>
        <v>เดอะมอลล์ - บางกะปิ (Cannon)</v>
      </c>
    </row>
    <row r="111" spans="1:20" x14ac:dyDescent="0.15">
      <c r="A111" t="s">
        <v>1794</v>
      </c>
      <c r="C111" t="str">
        <f t="shared" ca="1" si="8"/>
        <v>Active</v>
      </c>
      <c r="D111" t="s">
        <v>143</v>
      </c>
      <c r="E111" t="s">
        <v>248</v>
      </c>
      <c r="F111" t="s">
        <v>255</v>
      </c>
      <c r="G111" t="s">
        <v>17</v>
      </c>
      <c r="H111" t="s">
        <v>17</v>
      </c>
      <c r="I111" t="s">
        <v>29</v>
      </c>
      <c r="J111" t="s">
        <v>19</v>
      </c>
      <c r="K111" t="s">
        <v>1796</v>
      </c>
      <c r="L111" t="s">
        <v>1760</v>
      </c>
      <c r="M111" t="s">
        <v>22</v>
      </c>
      <c r="N111" t="str">
        <f t="shared" si="9"/>
        <v>THE MALL - Bang Kapi</v>
      </c>
      <c r="O111" t="str">
        <f t="shared" si="10"/>
        <v>THE MALL - Bang Kapi (Towel)</v>
      </c>
      <c r="P111" t="s">
        <v>362</v>
      </c>
      <c r="R111" t="s">
        <v>1610</v>
      </c>
      <c r="S111" t="str">
        <f t="shared" si="11"/>
        <v>เดอะมอลล์ - บางกะปิ (Towel)</v>
      </c>
    </row>
    <row r="112" spans="1:20" x14ac:dyDescent="0.15">
      <c r="A112" t="s">
        <v>257</v>
      </c>
      <c r="B112" t="s">
        <v>1035</v>
      </c>
      <c r="C112" t="str">
        <f t="shared" ca="1" si="8"/>
        <v>Active</v>
      </c>
      <c r="D112" t="s">
        <v>143</v>
      </c>
      <c r="E112" t="s">
        <v>248</v>
      </c>
      <c r="F112" t="s">
        <v>258</v>
      </c>
      <c r="G112" t="s">
        <v>17</v>
      </c>
      <c r="H112" t="s">
        <v>17</v>
      </c>
      <c r="I112" t="s">
        <v>32</v>
      </c>
      <c r="J112" t="s">
        <v>19</v>
      </c>
      <c r="K112" t="s">
        <v>136</v>
      </c>
      <c r="L112" t="s">
        <v>1760</v>
      </c>
      <c r="M112" t="s">
        <v>22</v>
      </c>
      <c r="N112" t="str">
        <f t="shared" si="9"/>
        <v>THE MALL - Bang Khae</v>
      </c>
      <c r="O112" t="str">
        <f t="shared" si="10"/>
        <v>THE MALL - Bang Khae (Akemi)</v>
      </c>
      <c r="P112" t="s">
        <v>362</v>
      </c>
      <c r="R112" t="s">
        <v>1613</v>
      </c>
      <c r="S112" t="str">
        <f t="shared" si="11"/>
        <v>เดอะมอลล์ - บางแค (Akemi)</v>
      </c>
    </row>
    <row r="113" spans="1:20" x14ac:dyDescent="0.15">
      <c r="A113" t="s">
        <v>259</v>
      </c>
      <c r="B113" t="s">
        <v>1036</v>
      </c>
      <c r="C113" t="str">
        <f t="shared" ca="1" si="8"/>
        <v>Active</v>
      </c>
      <c r="D113" t="s">
        <v>143</v>
      </c>
      <c r="E113" t="s">
        <v>248</v>
      </c>
      <c r="F113" t="s">
        <v>258</v>
      </c>
      <c r="G113" t="s">
        <v>17</v>
      </c>
      <c r="H113" t="s">
        <v>17</v>
      </c>
      <c r="I113" t="s">
        <v>32</v>
      </c>
      <c r="J113" t="s">
        <v>19</v>
      </c>
      <c r="K113" t="s">
        <v>140</v>
      </c>
      <c r="L113" t="s">
        <v>1760</v>
      </c>
      <c r="M113" t="s">
        <v>22</v>
      </c>
      <c r="N113" t="str">
        <f t="shared" si="9"/>
        <v>THE MALL - Bang Khae</v>
      </c>
      <c r="O113" t="str">
        <f t="shared" si="10"/>
        <v>THE MALL - Bang Khae (Cannon)</v>
      </c>
      <c r="P113" t="s">
        <v>362</v>
      </c>
      <c r="R113" t="s">
        <v>1613</v>
      </c>
      <c r="S113" t="str">
        <f t="shared" si="11"/>
        <v>เดอะมอลล์ - บางแค (Cannon)</v>
      </c>
    </row>
    <row r="114" spans="1:20" x14ac:dyDescent="0.15">
      <c r="A114" t="s">
        <v>1802</v>
      </c>
      <c r="C114" t="str">
        <f t="shared" ca="1" si="8"/>
        <v>Active</v>
      </c>
      <c r="D114" t="s">
        <v>143</v>
      </c>
      <c r="E114" t="s">
        <v>248</v>
      </c>
      <c r="F114" t="s">
        <v>258</v>
      </c>
      <c r="G114" t="s">
        <v>17</v>
      </c>
      <c r="H114" t="s">
        <v>17</v>
      </c>
      <c r="I114" t="s">
        <v>32</v>
      </c>
      <c r="J114" t="s">
        <v>19</v>
      </c>
      <c r="K114" t="s">
        <v>1796</v>
      </c>
      <c r="L114" t="s">
        <v>1760</v>
      </c>
      <c r="M114" t="s">
        <v>22</v>
      </c>
      <c r="N114" t="str">
        <f t="shared" si="9"/>
        <v>THE MALL - Bang Khae</v>
      </c>
      <c r="O114" t="str">
        <f t="shared" si="10"/>
        <v>THE MALL - Bang Khae (Towel)</v>
      </c>
      <c r="P114" t="s">
        <v>362</v>
      </c>
      <c r="R114" t="s">
        <v>1613</v>
      </c>
      <c r="S114" t="str">
        <f t="shared" si="11"/>
        <v>เดอะมอลล์ - บางแค (Towel)</v>
      </c>
    </row>
    <row r="115" spans="1:20" x14ac:dyDescent="0.15">
      <c r="A115" t="s">
        <v>260</v>
      </c>
      <c r="B115" t="s">
        <v>1037</v>
      </c>
      <c r="C115" t="str">
        <f t="shared" ca="1" si="8"/>
        <v>Active</v>
      </c>
      <c r="D115" t="s">
        <v>143</v>
      </c>
      <c r="E115" t="s">
        <v>248</v>
      </c>
      <c r="F115" t="s">
        <v>261</v>
      </c>
      <c r="G115" t="s">
        <v>17</v>
      </c>
      <c r="H115" t="s">
        <v>17</v>
      </c>
      <c r="I115" t="s">
        <v>36</v>
      </c>
      <c r="J115" t="s">
        <v>19</v>
      </c>
      <c r="K115" t="s">
        <v>136</v>
      </c>
      <c r="L115" t="s">
        <v>1760</v>
      </c>
      <c r="M115" t="s">
        <v>22</v>
      </c>
      <c r="N115" t="str">
        <f t="shared" si="9"/>
        <v>THE MALL - Tha-Pra</v>
      </c>
      <c r="O115" t="str">
        <f t="shared" si="10"/>
        <v>THE MALL - Tha-Pra (Akemi)</v>
      </c>
      <c r="P115" t="s">
        <v>362</v>
      </c>
      <c r="R115" t="s">
        <v>1614</v>
      </c>
      <c r="S115" t="str">
        <f t="shared" si="11"/>
        <v>เดอะมอลล์ - ท่าพระ (Akemi)</v>
      </c>
    </row>
    <row r="116" spans="1:20" x14ac:dyDescent="0.15">
      <c r="A116" t="s">
        <v>267</v>
      </c>
      <c r="B116" t="s">
        <v>1045</v>
      </c>
      <c r="C116" t="str">
        <f t="shared" ca="1" si="8"/>
        <v>Active</v>
      </c>
      <c r="D116" t="s">
        <v>131</v>
      </c>
      <c r="E116" t="s">
        <v>268</v>
      </c>
      <c r="F116" t="s">
        <v>273</v>
      </c>
      <c r="I116" t="s">
        <v>18</v>
      </c>
      <c r="J116" t="s">
        <v>135</v>
      </c>
      <c r="K116" t="s">
        <v>136</v>
      </c>
      <c r="L116" t="s">
        <v>274</v>
      </c>
      <c r="M116" t="s">
        <v>138</v>
      </c>
      <c r="N116" t="str">
        <f t="shared" si="9"/>
        <v>ONLINE PLATFORM - Shopee</v>
      </c>
      <c r="O116" t="str">
        <f t="shared" si="10"/>
        <v>ONLINE PLATFORM - Shopee (Akemi)</v>
      </c>
      <c r="P116" t="s">
        <v>362</v>
      </c>
      <c r="R116" t="s">
        <v>1666</v>
      </c>
      <c r="S116" t="str">
        <f t="shared" si="11"/>
        <v>ช้อปปี้ (Akemi)</v>
      </c>
    </row>
    <row r="117" spans="1:20" x14ac:dyDescent="0.15">
      <c r="A117" t="s">
        <v>270</v>
      </c>
      <c r="B117" t="s">
        <v>362</v>
      </c>
      <c r="C117" t="str">
        <f t="shared" ca="1" si="8"/>
        <v>Active</v>
      </c>
      <c r="D117" t="s">
        <v>131</v>
      </c>
      <c r="E117" t="s">
        <v>268</v>
      </c>
      <c r="F117" t="s">
        <v>273</v>
      </c>
      <c r="I117" t="s">
        <v>18</v>
      </c>
      <c r="J117" t="s">
        <v>135</v>
      </c>
      <c r="K117" t="s">
        <v>140</v>
      </c>
      <c r="L117" t="s">
        <v>137</v>
      </c>
      <c r="M117" t="s">
        <v>138</v>
      </c>
      <c r="N117" t="str">
        <f t="shared" si="9"/>
        <v>ONLINE PLATFORM - Shopee</v>
      </c>
      <c r="O117" t="str">
        <f t="shared" si="10"/>
        <v>ONLINE PLATFORM - Shopee (Cannon)</v>
      </c>
      <c r="P117" t="s">
        <v>362</v>
      </c>
      <c r="R117" t="s">
        <v>1666</v>
      </c>
      <c r="S117" t="str">
        <f t="shared" si="11"/>
        <v>ช้อปปี้ (Cannon)</v>
      </c>
    </row>
    <row r="118" spans="1:20" x14ac:dyDescent="0.15">
      <c r="A118" t="s">
        <v>271</v>
      </c>
      <c r="B118" t="s">
        <v>362</v>
      </c>
      <c r="C118" t="str">
        <f t="shared" ca="1" si="8"/>
        <v>Active</v>
      </c>
      <c r="D118" t="s">
        <v>131</v>
      </c>
      <c r="E118" t="s">
        <v>268</v>
      </c>
      <c r="F118" t="s">
        <v>273</v>
      </c>
      <c r="I118" t="s">
        <v>18</v>
      </c>
      <c r="J118" t="s">
        <v>135</v>
      </c>
      <c r="K118" t="s">
        <v>20</v>
      </c>
      <c r="L118" t="s">
        <v>277</v>
      </c>
      <c r="M118" t="s">
        <v>138</v>
      </c>
      <c r="N118" t="str">
        <f t="shared" si="9"/>
        <v>ONLINE PLATFORM - Shopee</v>
      </c>
      <c r="O118" t="str">
        <f t="shared" si="10"/>
        <v>ONLINE PLATFORM - Shopee (Studio One)</v>
      </c>
      <c r="P118" t="s">
        <v>362</v>
      </c>
      <c r="R118" t="s">
        <v>1666</v>
      </c>
      <c r="S118" t="str">
        <f t="shared" si="11"/>
        <v>ช้อปปี้ (Studio One)</v>
      </c>
    </row>
    <row r="119" spans="1:20" x14ac:dyDescent="0.15">
      <c r="A119" t="s">
        <v>272</v>
      </c>
      <c r="B119" t="s">
        <v>362</v>
      </c>
      <c r="C119" t="str">
        <f t="shared" ca="1" si="8"/>
        <v>Active</v>
      </c>
      <c r="D119" t="s">
        <v>131</v>
      </c>
      <c r="E119" t="s">
        <v>268</v>
      </c>
      <c r="F119" t="s">
        <v>279</v>
      </c>
      <c r="I119" t="s">
        <v>26</v>
      </c>
      <c r="J119" t="s">
        <v>135</v>
      </c>
      <c r="K119" t="s">
        <v>136</v>
      </c>
      <c r="L119" t="s">
        <v>274</v>
      </c>
      <c r="M119" t="s">
        <v>138</v>
      </c>
      <c r="N119" t="str">
        <f t="shared" si="9"/>
        <v>ONLINE PLATFORM - Lazada</v>
      </c>
      <c r="O119" t="str">
        <f t="shared" si="10"/>
        <v>ONLINE PLATFORM - Lazada (Akemi)</v>
      </c>
      <c r="P119" t="s">
        <v>362</v>
      </c>
      <c r="R119" t="s">
        <v>1668</v>
      </c>
      <c r="S119" t="str">
        <f t="shared" si="11"/>
        <v>ลาซาด้า (Akemi)</v>
      </c>
    </row>
    <row r="120" spans="1:20" x14ac:dyDescent="0.15">
      <c r="A120" t="s">
        <v>275</v>
      </c>
      <c r="B120" t="s">
        <v>362</v>
      </c>
      <c r="C120" t="str">
        <f t="shared" ca="1" si="8"/>
        <v>Active</v>
      </c>
      <c r="D120" t="s">
        <v>131</v>
      </c>
      <c r="E120" t="s">
        <v>268</v>
      </c>
      <c r="F120" t="s">
        <v>279</v>
      </c>
      <c r="I120" t="s">
        <v>26</v>
      </c>
      <c r="J120" t="s">
        <v>135</v>
      </c>
      <c r="K120" t="s">
        <v>140</v>
      </c>
      <c r="L120" t="s">
        <v>137</v>
      </c>
      <c r="M120" t="s">
        <v>138</v>
      </c>
      <c r="N120" t="str">
        <f t="shared" si="9"/>
        <v>ONLINE PLATFORM - Lazada</v>
      </c>
      <c r="O120" t="str">
        <f t="shared" si="10"/>
        <v>ONLINE PLATFORM - Lazada (Cannon)</v>
      </c>
      <c r="P120" t="s">
        <v>362</v>
      </c>
      <c r="R120" t="s">
        <v>1668</v>
      </c>
      <c r="S120" t="str">
        <f t="shared" si="11"/>
        <v>ลาซาด้า (Cannon)</v>
      </c>
    </row>
    <row r="121" spans="1:20" x14ac:dyDescent="0.15">
      <c r="A121" t="s">
        <v>276</v>
      </c>
      <c r="B121" t="s">
        <v>362</v>
      </c>
      <c r="C121" t="str">
        <f t="shared" ca="1" si="8"/>
        <v>Active</v>
      </c>
      <c r="D121" t="s">
        <v>131</v>
      </c>
      <c r="E121" t="s">
        <v>268</v>
      </c>
      <c r="F121" t="s">
        <v>279</v>
      </c>
      <c r="I121" t="s">
        <v>26</v>
      </c>
      <c r="J121" t="s">
        <v>135</v>
      </c>
      <c r="K121" t="s">
        <v>20</v>
      </c>
      <c r="L121" t="s">
        <v>277</v>
      </c>
      <c r="M121" t="s">
        <v>138</v>
      </c>
      <c r="N121" t="str">
        <f t="shared" si="9"/>
        <v>ONLINE PLATFORM - Lazada</v>
      </c>
      <c r="O121" t="str">
        <f t="shared" si="10"/>
        <v>ONLINE PLATFORM - Lazada (Studio One)</v>
      </c>
      <c r="P121" t="s">
        <v>362</v>
      </c>
      <c r="R121" t="s">
        <v>1668</v>
      </c>
      <c r="S121" t="str">
        <f t="shared" si="11"/>
        <v>ลาซาด้า (Studio One)</v>
      </c>
    </row>
    <row r="122" spans="1:20" x14ac:dyDescent="0.15">
      <c r="A122" t="s">
        <v>278</v>
      </c>
      <c r="B122" t="s">
        <v>1046</v>
      </c>
      <c r="C122" t="str">
        <f t="shared" ca="1" si="8"/>
        <v>Active</v>
      </c>
      <c r="D122" t="s">
        <v>131</v>
      </c>
      <c r="E122" t="s">
        <v>268</v>
      </c>
      <c r="F122" t="s">
        <v>1086</v>
      </c>
      <c r="I122" t="s">
        <v>29</v>
      </c>
      <c r="J122" t="s">
        <v>135</v>
      </c>
      <c r="K122" t="s">
        <v>136</v>
      </c>
      <c r="L122" t="s">
        <v>274</v>
      </c>
      <c r="M122" t="s">
        <v>138</v>
      </c>
      <c r="N122" t="str">
        <f t="shared" si="9"/>
        <v>ONLINE PLATFORM - TikTok Shop</v>
      </c>
      <c r="O122" t="str">
        <f t="shared" si="10"/>
        <v>ONLINE PLATFORM - TikTok Shop (Akemi)</v>
      </c>
      <c r="P122" t="s">
        <v>362</v>
      </c>
      <c r="R122" t="s">
        <v>1669</v>
      </c>
      <c r="S122" t="str">
        <f t="shared" si="11"/>
        <v>ติ๊กต็อก (Akemi)</v>
      </c>
    </row>
    <row r="123" spans="1:20" x14ac:dyDescent="0.15">
      <c r="A123" t="s">
        <v>280</v>
      </c>
      <c r="B123" t="s">
        <v>1047</v>
      </c>
      <c r="C123" t="str">
        <f t="shared" ca="1" si="8"/>
        <v>Active</v>
      </c>
      <c r="D123" t="s">
        <v>131</v>
      </c>
      <c r="E123" t="s">
        <v>268</v>
      </c>
      <c r="F123" t="s">
        <v>281</v>
      </c>
      <c r="I123" s="3" t="s">
        <v>32</v>
      </c>
      <c r="J123" t="s">
        <v>135</v>
      </c>
      <c r="K123" t="s">
        <v>136</v>
      </c>
      <c r="L123" t="s">
        <v>137</v>
      </c>
      <c r="M123" t="s">
        <v>138</v>
      </c>
      <c r="N123" t="str">
        <f t="shared" si="9"/>
        <v>ONLINE PLATFORM - Shop At 24</v>
      </c>
      <c r="O123" t="str">
        <f t="shared" si="10"/>
        <v>ONLINE PLATFORM - Shop At 24 (Akemi)</v>
      </c>
      <c r="P123" t="s">
        <v>362</v>
      </c>
      <c r="R123" t="s">
        <v>1671</v>
      </c>
      <c r="S123" t="str">
        <f t="shared" si="11"/>
        <v>ช็อป แอท ทเวนตี้โฟร์ (Akemi)</v>
      </c>
    </row>
    <row r="124" spans="1:20" x14ac:dyDescent="0.15">
      <c r="A124" t="s">
        <v>1087</v>
      </c>
      <c r="B124" t="s">
        <v>1048</v>
      </c>
      <c r="C124" t="str">
        <f t="shared" ca="1" si="8"/>
        <v>Active</v>
      </c>
      <c r="D124" t="s">
        <v>131</v>
      </c>
      <c r="E124" t="s">
        <v>268</v>
      </c>
      <c r="F124" t="s">
        <v>736</v>
      </c>
      <c r="I124" s="3" t="s">
        <v>36</v>
      </c>
      <c r="J124" t="s">
        <v>135</v>
      </c>
      <c r="K124" t="s">
        <v>209</v>
      </c>
      <c r="L124" t="s">
        <v>274</v>
      </c>
      <c r="M124" t="s">
        <v>138</v>
      </c>
      <c r="N124" t="str">
        <f t="shared" si="9"/>
        <v>ONLINE PLATFORM - Facebook Live</v>
      </c>
      <c r="O124" t="str">
        <f t="shared" si="10"/>
        <v>ONLINE PLATFORM - Facebook Live (Mixed Brand)</v>
      </c>
      <c r="P124" t="s">
        <v>362</v>
      </c>
      <c r="R124" t="s">
        <v>1667</v>
      </c>
      <c r="S124" t="str">
        <f t="shared" si="11"/>
        <v>เฟซบุ๊ก ไลฟ์ (Mixed Brand)</v>
      </c>
    </row>
    <row r="125" spans="1:20" x14ac:dyDescent="0.15">
      <c r="A125" t="s">
        <v>282</v>
      </c>
      <c r="B125" t="s">
        <v>1049</v>
      </c>
      <c r="C125" t="str">
        <f t="shared" ca="1" si="8"/>
        <v>Closed</v>
      </c>
      <c r="D125" t="s">
        <v>143</v>
      </c>
      <c r="E125" t="s">
        <v>283</v>
      </c>
      <c r="F125" t="s">
        <v>284</v>
      </c>
      <c r="G125" t="s">
        <v>17</v>
      </c>
      <c r="H125" t="s">
        <v>17</v>
      </c>
      <c r="I125" t="s">
        <v>18</v>
      </c>
      <c r="J125" t="s">
        <v>19</v>
      </c>
      <c r="K125" t="s">
        <v>136</v>
      </c>
      <c r="L125" t="s">
        <v>180</v>
      </c>
      <c r="M125" t="s">
        <v>22</v>
      </c>
      <c r="N125" t="str">
        <f t="shared" si="9"/>
        <v>ROBINSON - Rama 9</v>
      </c>
      <c r="O125" t="str">
        <f t="shared" si="10"/>
        <v>ROBINSON - Rama 9 (Akemi)</v>
      </c>
      <c r="P125" t="s">
        <v>362</v>
      </c>
      <c r="Q125" s="6">
        <v>45987</v>
      </c>
      <c r="R125" t="s">
        <v>1617</v>
      </c>
      <c r="S125" t="str">
        <f t="shared" si="11"/>
        <v>โรบินสัน - พระราม 9 (Akemi)</v>
      </c>
      <c r="T125" t="s">
        <v>1729</v>
      </c>
    </row>
    <row r="126" spans="1:20" x14ac:dyDescent="0.15">
      <c r="A126" t="s">
        <v>285</v>
      </c>
      <c r="B126" t="s">
        <v>1050</v>
      </c>
      <c r="C126" t="str">
        <f t="shared" ca="1" si="8"/>
        <v>Active</v>
      </c>
      <c r="D126" t="s">
        <v>143</v>
      </c>
      <c r="E126" t="s">
        <v>283</v>
      </c>
      <c r="F126" t="s">
        <v>286</v>
      </c>
      <c r="G126" t="s">
        <v>17</v>
      </c>
      <c r="H126" t="s">
        <v>17</v>
      </c>
      <c r="I126" t="s">
        <v>26</v>
      </c>
      <c r="J126" t="s">
        <v>19</v>
      </c>
      <c r="K126" t="s">
        <v>136</v>
      </c>
      <c r="L126" t="s">
        <v>180</v>
      </c>
      <c r="M126" t="s">
        <v>22</v>
      </c>
      <c r="N126" t="str">
        <f t="shared" si="9"/>
        <v>ROBINSON - Srinakarin</v>
      </c>
      <c r="O126" t="str">
        <f t="shared" si="10"/>
        <v>ROBINSON - Srinakarin (Akemi)</v>
      </c>
      <c r="P126" t="s">
        <v>362</v>
      </c>
      <c r="R126" t="s">
        <v>1618</v>
      </c>
      <c r="S126" t="str">
        <f t="shared" si="11"/>
        <v>โรบินสัน - ศรีนครินทร์ (Akemi)</v>
      </c>
      <c r="T126" t="s">
        <v>1733</v>
      </c>
    </row>
    <row r="127" spans="1:20" x14ac:dyDescent="0.15">
      <c r="A127" t="s">
        <v>287</v>
      </c>
      <c r="B127" t="s">
        <v>1051</v>
      </c>
      <c r="C127" t="str">
        <f t="shared" ca="1" si="8"/>
        <v>Active</v>
      </c>
      <c r="D127" t="s">
        <v>143</v>
      </c>
      <c r="E127" t="s">
        <v>283</v>
      </c>
      <c r="F127" t="s">
        <v>35</v>
      </c>
      <c r="G127" t="s">
        <v>35</v>
      </c>
      <c r="H127" t="s">
        <v>729</v>
      </c>
      <c r="I127" t="s">
        <v>29</v>
      </c>
      <c r="J127" t="s">
        <v>19</v>
      </c>
      <c r="K127" t="s">
        <v>136</v>
      </c>
      <c r="L127" t="s">
        <v>180</v>
      </c>
      <c r="M127" t="s">
        <v>22</v>
      </c>
      <c r="N127" t="str">
        <f t="shared" si="9"/>
        <v>ROBINSON - Chiang Mai</v>
      </c>
      <c r="O127" t="str">
        <f t="shared" si="10"/>
        <v>ROBINSON - Chiang Mai (Akemi)</v>
      </c>
      <c r="P127" t="s">
        <v>362</v>
      </c>
      <c r="R127" t="s">
        <v>1619</v>
      </c>
      <c r="S127" t="str">
        <f t="shared" si="11"/>
        <v>โรบินสัน - เชียงใหม่ (Akemi)</v>
      </c>
      <c r="T127" t="s">
        <v>1719</v>
      </c>
    </row>
    <row r="128" spans="1:20" x14ac:dyDescent="0.15">
      <c r="A128" t="s">
        <v>288</v>
      </c>
      <c r="B128" t="s">
        <v>1052</v>
      </c>
      <c r="C128" t="str">
        <f t="shared" ca="1" si="8"/>
        <v>Active</v>
      </c>
      <c r="D128" t="s">
        <v>143</v>
      </c>
      <c r="E128" t="s">
        <v>283</v>
      </c>
      <c r="F128" t="s">
        <v>216</v>
      </c>
      <c r="G128" t="s">
        <v>216</v>
      </c>
      <c r="H128" t="s">
        <v>731</v>
      </c>
      <c r="I128" t="s">
        <v>32</v>
      </c>
      <c r="J128" t="s">
        <v>19</v>
      </c>
      <c r="K128" t="s">
        <v>136</v>
      </c>
      <c r="L128" t="s">
        <v>180</v>
      </c>
      <c r="M128" t="s">
        <v>22</v>
      </c>
      <c r="N128" t="str">
        <f t="shared" si="9"/>
        <v>ROBINSON - Ayutthaya</v>
      </c>
      <c r="O128" t="str">
        <f t="shared" si="10"/>
        <v>ROBINSON - Ayutthaya (Akemi)</v>
      </c>
      <c r="P128" t="s">
        <v>362</v>
      </c>
      <c r="R128" t="s">
        <v>1620</v>
      </c>
      <c r="S128" t="str">
        <f t="shared" si="11"/>
        <v>โรบินสัน - อยุธยา (Akemi)</v>
      </c>
      <c r="T128" t="s">
        <v>1715</v>
      </c>
    </row>
    <row r="129" spans="1:20" x14ac:dyDescent="0.15">
      <c r="A129" t="s">
        <v>289</v>
      </c>
      <c r="B129" t="s">
        <v>1053</v>
      </c>
      <c r="C129" t="str">
        <f t="shared" ca="1" si="8"/>
        <v>Active</v>
      </c>
      <c r="D129" t="s">
        <v>143</v>
      </c>
      <c r="E129" t="s">
        <v>283</v>
      </c>
      <c r="F129" t="s">
        <v>290</v>
      </c>
      <c r="G129" t="s">
        <v>290</v>
      </c>
      <c r="H129" t="s">
        <v>728</v>
      </c>
      <c r="I129" t="s">
        <v>36</v>
      </c>
      <c r="J129" t="s">
        <v>19</v>
      </c>
      <c r="K129" t="s">
        <v>136</v>
      </c>
      <c r="L129" t="s">
        <v>180</v>
      </c>
      <c r="M129" t="s">
        <v>22</v>
      </c>
      <c r="N129" t="str">
        <f t="shared" si="9"/>
        <v>ROBINSON - Chachoengsao</v>
      </c>
      <c r="O129" t="str">
        <f t="shared" si="10"/>
        <v>ROBINSON - Chachoengsao (Akemi)</v>
      </c>
      <c r="P129" t="s">
        <v>362</v>
      </c>
      <c r="R129" t="s">
        <v>1621</v>
      </c>
      <c r="S129" t="str">
        <f t="shared" si="11"/>
        <v>โรบินสัน - ฉะเชิงเทรา (Akemi)</v>
      </c>
      <c r="T129" t="s">
        <v>1716</v>
      </c>
    </row>
    <row r="130" spans="1:20" x14ac:dyDescent="0.15">
      <c r="A130" t="s">
        <v>291</v>
      </c>
      <c r="B130" t="s">
        <v>1054</v>
      </c>
      <c r="C130" t="str">
        <f t="shared" ca="1" si="8"/>
        <v>Active</v>
      </c>
      <c r="D130" t="s">
        <v>143</v>
      </c>
      <c r="E130" t="s">
        <v>283</v>
      </c>
      <c r="F130" t="s">
        <v>68</v>
      </c>
      <c r="G130" t="s">
        <v>17</v>
      </c>
      <c r="H130" t="s">
        <v>17</v>
      </c>
      <c r="I130" t="s">
        <v>39</v>
      </c>
      <c r="J130" t="s">
        <v>19</v>
      </c>
      <c r="K130" t="s">
        <v>136</v>
      </c>
      <c r="L130" t="s">
        <v>180</v>
      </c>
      <c r="M130" t="s">
        <v>22</v>
      </c>
      <c r="N130" t="str">
        <f t="shared" si="9"/>
        <v>ROBINSON - Rangsit</v>
      </c>
      <c r="O130" t="str">
        <f t="shared" si="10"/>
        <v>ROBINSON - Rangsit (Akemi)</v>
      </c>
      <c r="P130" t="s">
        <v>362</v>
      </c>
      <c r="R130" t="s">
        <v>1622</v>
      </c>
      <c r="S130" t="str">
        <f t="shared" si="11"/>
        <v>โรบินสัน - รังสิต (Akemi)</v>
      </c>
      <c r="T130" s="8" t="s">
        <v>1743</v>
      </c>
    </row>
    <row r="131" spans="1:20" x14ac:dyDescent="0.15">
      <c r="A131" t="s">
        <v>292</v>
      </c>
      <c r="B131" t="s">
        <v>1055</v>
      </c>
      <c r="C131" t="str">
        <f t="shared" ca="1" si="8"/>
        <v>Active</v>
      </c>
      <c r="D131" t="s">
        <v>143</v>
      </c>
      <c r="E131" t="s">
        <v>283</v>
      </c>
      <c r="F131" t="s">
        <v>293</v>
      </c>
      <c r="G131" t="s">
        <v>17</v>
      </c>
      <c r="H131" t="s">
        <v>17</v>
      </c>
      <c r="I131" t="s">
        <v>42</v>
      </c>
      <c r="J131" t="s">
        <v>19</v>
      </c>
      <c r="K131" t="s">
        <v>136</v>
      </c>
      <c r="L131" t="s">
        <v>180</v>
      </c>
      <c r="M131" t="s">
        <v>22</v>
      </c>
      <c r="N131" t="str">
        <f t="shared" si="9"/>
        <v>ROBINSON - Sukhumvit</v>
      </c>
      <c r="O131" t="str">
        <f t="shared" si="10"/>
        <v>ROBINSON - Sukhumvit (Akemi)</v>
      </c>
      <c r="P131" t="s">
        <v>362</v>
      </c>
      <c r="R131" t="s">
        <v>1623</v>
      </c>
      <c r="S131" t="str">
        <f t="shared" si="11"/>
        <v>โรบินสัน - สุขุมวิท (Akemi)</v>
      </c>
      <c r="T131" t="s">
        <v>1735</v>
      </c>
    </row>
    <row r="132" spans="1:20" x14ac:dyDescent="0.15">
      <c r="A132" t="s">
        <v>294</v>
      </c>
      <c r="B132" t="s">
        <v>1056</v>
      </c>
      <c r="C132" t="str">
        <f t="shared" ca="1" si="8"/>
        <v>Active</v>
      </c>
      <c r="D132" t="s">
        <v>143</v>
      </c>
      <c r="E132" t="s">
        <v>283</v>
      </c>
      <c r="F132" t="s">
        <v>295</v>
      </c>
      <c r="G132" t="s">
        <v>17</v>
      </c>
      <c r="H132" t="s">
        <v>17</v>
      </c>
      <c r="I132" t="s">
        <v>45</v>
      </c>
      <c r="J132" t="s">
        <v>19</v>
      </c>
      <c r="K132" t="s">
        <v>136</v>
      </c>
      <c r="L132" t="s">
        <v>180</v>
      </c>
      <c r="M132" t="s">
        <v>22</v>
      </c>
      <c r="N132" t="str">
        <f t="shared" si="9"/>
        <v>ROBINSON - Srisaman</v>
      </c>
      <c r="O132" t="str">
        <f t="shared" si="10"/>
        <v>ROBINSON - Srisaman (Akemi)</v>
      </c>
      <c r="P132" t="s">
        <v>362</v>
      </c>
      <c r="R132" t="s">
        <v>1624</v>
      </c>
      <c r="S132" t="str">
        <f t="shared" si="11"/>
        <v>โรบินสัน - ศรีสมาน (Akemi)</v>
      </c>
      <c r="T132" t="s">
        <v>1734</v>
      </c>
    </row>
    <row r="133" spans="1:20" x14ac:dyDescent="0.15">
      <c r="A133" t="s">
        <v>296</v>
      </c>
      <c r="B133" t="s">
        <v>1057</v>
      </c>
      <c r="C133" t="str">
        <f t="shared" ca="1" si="8"/>
        <v>Active</v>
      </c>
      <c r="D133" t="s">
        <v>143</v>
      </c>
      <c r="E133" t="s">
        <v>283</v>
      </c>
      <c r="F133" t="s">
        <v>297</v>
      </c>
      <c r="G133" t="s">
        <v>297</v>
      </c>
      <c r="H133" t="s">
        <v>729</v>
      </c>
      <c r="I133" t="s">
        <v>48</v>
      </c>
      <c r="J133" t="s">
        <v>19</v>
      </c>
      <c r="K133" t="s">
        <v>136</v>
      </c>
      <c r="L133" t="s">
        <v>180</v>
      </c>
      <c r="M133" t="s">
        <v>22</v>
      </c>
      <c r="N133" t="str">
        <f t="shared" si="9"/>
        <v>ROBINSON - Chiang Rai</v>
      </c>
      <c r="O133" t="str">
        <f t="shared" si="10"/>
        <v>ROBINSON - Chiang Rai (Akemi)</v>
      </c>
      <c r="P133" t="s">
        <v>362</v>
      </c>
      <c r="R133" t="s">
        <v>1625</v>
      </c>
      <c r="S133" t="str">
        <f t="shared" si="11"/>
        <v>โรบินสัน - เชียงราย (Akemi)</v>
      </c>
      <c r="T133" t="s">
        <v>1720</v>
      </c>
    </row>
    <row r="134" spans="1:20" x14ac:dyDescent="0.15">
      <c r="A134" t="s">
        <v>298</v>
      </c>
      <c r="B134" t="s">
        <v>1058</v>
      </c>
      <c r="C134" t="str">
        <f t="shared" ca="1" si="8"/>
        <v>Active</v>
      </c>
      <c r="D134" t="s">
        <v>143</v>
      </c>
      <c r="E134" t="s">
        <v>283</v>
      </c>
      <c r="F134" t="s">
        <v>103</v>
      </c>
      <c r="G134" t="s">
        <v>103</v>
      </c>
      <c r="H134" t="s">
        <v>732</v>
      </c>
      <c r="I134" t="s">
        <v>51</v>
      </c>
      <c r="J134" t="s">
        <v>19</v>
      </c>
      <c r="K134" t="s">
        <v>136</v>
      </c>
      <c r="L134" t="s">
        <v>180</v>
      </c>
      <c r="M134" t="s">
        <v>22</v>
      </c>
      <c r="N134" t="str">
        <f t="shared" si="9"/>
        <v>ROBINSON - Ubon Ratchathani</v>
      </c>
      <c r="O134" t="str">
        <f t="shared" si="10"/>
        <v>ROBINSON - Ubon Ratchathani (Akemi)</v>
      </c>
      <c r="P134" t="s">
        <v>362</v>
      </c>
      <c r="R134" t="s">
        <v>1626</v>
      </c>
      <c r="S134" t="str">
        <f t="shared" si="11"/>
        <v>โรบินสัน - อุบลราชธานี (Akemi)</v>
      </c>
      <c r="T134" t="s">
        <v>1738</v>
      </c>
    </row>
    <row r="135" spans="1:20" x14ac:dyDescent="0.15">
      <c r="A135" t="s">
        <v>299</v>
      </c>
      <c r="B135" t="s">
        <v>1059</v>
      </c>
      <c r="C135" t="str">
        <f t="shared" ref="C135:C166" ca="1" si="12">IF(AND(P135="-",Q135="-"),"Closed",
    IF(AND(P135="-",ISBLANK(Q135)),"Active",
        IF(AND(NOT(ISBLANK(P135)),Q135&lt;&gt;"",TODAY()&gt;=Q135),"Closed",
            IF(AND(P135="-",Q135&lt;&gt;"",TODAY()&lt;=Q135),"Waiting for close",
                IF(AND(P135&lt;&gt;"-",ISBLANK(Q135),P135&lt;=TODAY()),"Active",
                    IF(AND(P135&lt;&gt;"-",ISBLANK(Q135),P135&gt;=TODAY()),"Waiting for active",
                        IF(AND(P135&lt;&gt;"-",Q135&lt;&gt;"",P135&lt;=TODAY(),Q135&gt;=TODAY()),"Active","")
                    )
                )
            )
        )
    )
)</f>
        <v>Active</v>
      </c>
      <c r="D135" t="s">
        <v>143</v>
      </c>
      <c r="E135" t="s">
        <v>283</v>
      </c>
      <c r="F135" t="s">
        <v>300</v>
      </c>
      <c r="G135" t="s">
        <v>300</v>
      </c>
      <c r="H135" t="s">
        <v>728</v>
      </c>
      <c r="I135" t="s">
        <v>53</v>
      </c>
      <c r="J135" t="s">
        <v>19</v>
      </c>
      <c r="K135" t="s">
        <v>136</v>
      </c>
      <c r="L135" t="s">
        <v>180</v>
      </c>
      <c r="M135" t="s">
        <v>22</v>
      </c>
      <c r="N135" t="str">
        <f t="shared" si="9"/>
        <v>ROBINSON - Prachin Buri</v>
      </c>
      <c r="O135" t="str">
        <f t="shared" si="10"/>
        <v>ROBINSON - Prachin Buri (Akemi)</v>
      </c>
      <c r="P135" t="s">
        <v>362</v>
      </c>
      <c r="R135" t="s">
        <v>1627</v>
      </c>
      <c r="S135" t="str">
        <f t="shared" si="11"/>
        <v>โรบินสัน - ปราจีนบุรี (Akemi)</v>
      </c>
      <c r="T135" t="s">
        <v>1728</v>
      </c>
    </row>
    <row r="136" spans="1:20" x14ac:dyDescent="0.15">
      <c r="A136" t="s">
        <v>301</v>
      </c>
      <c r="B136" t="s">
        <v>1060</v>
      </c>
      <c r="C136" t="str">
        <f t="shared" ca="1" si="12"/>
        <v>Active</v>
      </c>
      <c r="D136" t="s">
        <v>143</v>
      </c>
      <c r="E136" t="s">
        <v>283</v>
      </c>
      <c r="F136" t="s">
        <v>1814</v>
      </c>
      <c r="G136" t="s">
        <v>17</v>
      </c>
      <c r="H136" t="s">
        <v>17</v>
      </c>
      <c r="I136" t="s">
        <v>57</v>
      </c>
      <c r="J136" t="s">
        <v>19</v>
      </c>
      <c r="K136" t="s">
        <v>136</v>
      </c>
      <c r="L136" t="s">
        <v>180</v>
      </c>
      <c r="M136" t="s">
        <v>22</v>
      </c>
      <c r="N136" t="str">
        <f t="shared" si="9"/>
        <v>ROBINSON - Suvarnabhumi</v>
      </c>
      <c r="O136" t="str">
        <f t="shared" si="10"/>
        <v>ROBINSON - Suvarnabhumi (Akemi)</v>
      </c>
      <c r="P136" t="s">
        <v>362</v>
      </c>
      <c r="R136" t="s">
        <v>1815</v>
      </c>
      <c r="S136" t="str">
        <f t="shared" si="11"/>
        <v>โรบินสัน - สุวรรณภูมิ (Akemi)</v>
      </c>
      <c r="T136" t="s">
        <v>1722</v>
      </c>
    </row>
    <row r="137" spans="1:20" x14ac:dyDescent="0.15">
      <c r="A137" t="s">
        <v>303</v>
      </c>
      <c r="B137" t="s">
        <v>1061</v>
      </c>
      <c r="C137" t="str">
        <f t="shared" ca="1" si="12"/>
        <v>Active</v>
      </c>
      <c r="D137" t="s">
        <v>143</v>
      </c>
      <c r="E137" t="s">
        <v>283</v>
      </c>
      <c r="F137" t="s">
        <v>304</v>
      </c>
      <c r="G137" t="s">
        <v>304</v>
      </c>
      <c r="H137" t="s">
        <v>728</v>
      </c>
      <c r="I137" t="s">
        <v>60</v>
      </c>
      <c r="J137" t="s">
        <v>19</v>
      </c>
      <c r="K137" t="s">
        <v>136</v>
      </c>
      <c r="L137" t="s">
        <v>180</v>
      </c>
      <c r="M137" t="s">
        <v>22</v>
      </c>
      <c r="N137" t="str">
        <f t="shared" si="9"/>
        <v>ROBINSON - Rayong</v>
      </c>
      <c r="O137" t="str">
        <f t="shared" si="10"/>
        <v>ROBINSON - Rayong (Akemi)</v>
      </c>
      <c r="P137" t="s">
        <v>362</v>
      </c>
      <c r="R137" t="s">
        <v>1628</v>
      </c>
      <c r="S137" t="str">
        <f t="shared" si="11"/>
        <v>โรบินสัน - ระยอง (Akemi)</v>
      </c>
      <c r="T137" t="s">
        <v>1731</v>
      </c>
    </row>
    <row r="138" spans="1:20" x14ac:dyDescent="0.15">
      <c r="A138" t="s">
        <v>305</v>
      </c>
      <c r="B138" t="s">
        <v>1062</v>
      </c>
      <c r="C138" t="str">
        <f t="shared" ca="1" si="12"/>
        <v>Active</v>
      </c>
      <c r="D138" t="s">
        <v>143</v>
      </c>
      <c r="E138" t="s">
        <v>283</v>
      </c>
      <c r="F138" t="s">
        <v>306</v>
      </c>
      <c r="G138" t="s">
        <v>306</v>
      </c>
      <c r="H138" t="s">
        <v>728</v>
      </c>
      <c r="I138" t="s">
        <v>63</v>
      </c>
      <c r="J138" t="s">
        <v>19</v>
      </c>
      <c r="K138" t="s">
        <v>136</v>
      </c>
      <c r="L138" t="s">
        <v>180</v>
      </c>
      <c r="M138" t="s">
        <v>22</v>
      </c>
      <c r="N138" t="str">
        <f t="shared" si="9"/>
        <v>ROBINSON - Chanthaburi</v>
      </c>
      <c r="O138" t="str">
        <f t="shared" si="10"/>
        <v>ROBINSON - Chanthaburi (Akemi)</v>
      </c>
      <c r="P138" t="s">
        <v>362</v>
      </c>
      <c r="R138" t="s">
        <v>1629</v>
      </c>
      <c r="S138" t="str">
        <f t="shared" si="11"/>
        <v>โรบินสัน - จันทรบุรี (Akemi)</v>
      </c>
      <c r="T138" t="s">
        <v>1718</v>
      </c>
    </row>
    <row r="139" spans="1:20" x14ac:dyDescent="0.15">
      <c r="A139" t="s">
        <v>307</v>
      </c>
      <c r="B139" t="s">
        <v>1063</v>
      </c>
      <c r="C139" t="str">
        <f t="shared" ca="1" si="12"/>
        <v>Active</v>
      </c>
      <c r="D139" t="s">
        <v>143</v>
      </c>
      <c r="E139" t="s">
        <v>283</v>
      </c>
      <c r="F139" t="s">
        <v>308</v>
      </c>
      <c r="G139" t="s">
        <v>193</v>
      </c>
      <c r="H139" t="s">
        <v>730</v>
      </c>
      <c r="I139" t="s">
        <v>66</v>
      </c>
      <c r="J139" t="s">
        <v>19</v>
      </c>
      <c r="K139" t="s">
        <v>136</v>
      </c>
      <c r="L139" t="s">
        <v>180</v>
      </c>
      <c r="M139" t="s">
        <v>22</v>
      </c>
      <c r="N139" t="str">
        <f t="shared" si="9"/>
        <v>ROBINSON - Thalang</v>
      </c>
      <c r="O139" t="str">
        <f t="shared" si="10"/>
        <v>ROBINSON - Thalang (Akemi)</v>
      </c>
      <c r="P139" t="s">
        <v>362</v>
      </c>
      <c r="R139" t="s">
        <v>1630</v>
      </c>
      <c r="S139" t="str">
        <f t="shared" si="11"/>
        <v>โรบินสัน - ถลาง (Akemi)</v>
      </c>
      <c r="T139" t="s">
        <v>1737</v>
      </c>
    </row>
    <row r="140" spans="1:20" x14ac:dyDescent="0.15">
      <c r="A140" t="s">
        <v>309</v>
      </c>
      <c r="B140" t="s">
        <v>1064</v>
      </c>
      <c r="C140" t="str">
        <f t="shared" ca="1" si="12"/>
        <v>Active</v>
      </c>
      <c r="D140" t="s">
        <v>143</v>
      </c>
      <c r="E140" t="s">
        <v>283</v>
      </c>
      <c r="F140" t="s">
        <v>237</v>
      </c>
      <c r="G140" t="s">
        <v>17</v>
      </c>
      <c r="H140" t="s">
        <v>17</v>
      </c>
      <c r="I140" t="s">
        <v>69</v>
      </c>
      <c r="J140" t="s">
        <v>19</v>
      </c>
      <c r="K140" t="s">
        <v>136</v>
      </c>
      <c r="L140" t="s">
        <v>180</v>
      </c>
      <c r="M140" t="s">
        <v>22</v>
      </c>
      <c r="N140" t="str">
        <f t="shared" si="9"/>
        <v>ROBINSON - Ratchaphruek</v>
      </c>
      <c r="O140" t="str">
        <f t="shared" si="10"/>
        <v>ROBINSON - Ratchaphruek (Akemi)</v>
      </c>
      <c r="P140" t="s">
        <v>362</v>
      </c>
      <c r="R140" t="s">
        <v>1631</v>
      </c>
      <c r="S140" t="str">
        <f t="shared" si="11"/>
        <v>โรบินสัน - ราชพฤกษ์ (Akemi)</v>
      </c>
      <c r="T140" t="s">
        <v>1730</v>
      </c>
    </row>
    <row r="141" spans="1:20" x14ac:dyDescent="0.15">
      <c r="A141" t="s">
        <v>310</v>
      </c>
      <c r="B141" t="s">
        <v>1065</v>
      </c>
      <c r="C141" t="str">
        <f t="shared" ca="1" si="12"/>
        <v>Active</v>
      </c>
      <c r="D141" t="s">
        <v>143</v>
      </c>
      <c r="E141" t="s">
        <v>283</v>
      </c>
      <c r="F141" t="s">
        <v>93</v>
      </c>
      <c r="G141" t="s">
        <v>93</v>
      </c>
      <c r="H141" t="s">
        <v>731</v>
      </c>
      <c r="I141" t="s">
        <v>72</v>
      </c>
      <c r="J141" t="s">
        <v>19</v>
      </c>
      <c r="K141" t="s">
        <v>136</v>
      </c>
      <c r="L141" t="s">
        <v>180</v>
      </c>
      <c r="M141" t="s">
        <v>22</v>
      </c>
      <c r="N141" t="str">
        <f t="shared" si="9"/>
        <v>ROBINSON - Phitsanulok</v>
      </c>
      <c r="O141" t="str">
        <f t="shared" si="10"/>
        <v>ROBINSON - Phitsanulok (Akemi)</v>
      </c>
      <c r="P141" t="s">
        <v>362</v>
      </c>
      <c r="R141" t="s">
        <v>1632</v>
      </c>
      <c r="S141" t="str">
        <f t="shared" si="11"/>
        <v>โรบินสัน - พิษณุโลก (Akemi)</v>
      </c>
      <c r="T141" t="s">
        <v>1727</v>
      </c>
    </row>
    <row r="142" spans="1:20" x14ac:dyDescent="0.15">
      <c r="A142" t="s">
        <v>311</v>
      </c>
      <c r="B142" t="s">
        <v>1066</v>
      </c>
      <c r="C142" t="str">
        <f t="shared" ca="1" si="12"/>
        <v>Active</v>
      </c>
      <c r="D142" t="s">
        <v>143</v>
      </c>
      <c r="E142" t="s">
        <v>283</v>
      </c>
      <c r="F142" t="s">
        <v>25</v>
      </c>
      <c r="G142" t="s">
        <v>25</v>
      </c>
      <c r="H142" t="s">
        <v>728</v>
      </c>
      <c r="I142" t="s">
        <v>75</v>
      </c>
      <c r="J142" t="s">
        <v>19</v>
      </c>
      <c r="K142" t="s">
        <v>136</v>
      </c>
      <c r="L142" t="s">
        <v>180</v>
      </c>
      <c r="M142" t="s">
        <v>22</v>
      </c>
      <c r="N142" t="str">
        <f t="shared" si="9"/>
        <v>ROBINSON - Chon Buri</v>
      </c>
      <c r="O142" t="str">
        <f t="shared" si="10"/>
        <v>ROBINSON - Chon Buri (Akemi)</v>
      </c>
      <c r="P142" t="s">
        <v>362</v>
      </c>
      <c r="R142" t="s">
        <v>1633</v>
      </c>
      <c r="S142" t="str">
        <f t="shared" si="11"/>
        <v>โรบินสัน - ชลบุรี (Akemi)</v>
      </c>
      <c r="T142" s="8" t="s">
        <v>1740</v>
      </c>
    </row>
    <row r="143" spans="1:20" x14ac:dyDescent="0.15">
      <c r="A143" t="s">
        <v>312</v>
      </c>
      <c r="B143" t="s">
        <v>1067</v>
      </c>
      <c r="C143" t="str">
        <f t="shared" ca="1" si="12"/>
        <v>Active</v>
      </c>
      <c r="D143" t="s">
        <v>143</v>
      </c>
      <c r="E143" t="s">
        <v>283</v>
      </c>
      <c r="F143" t="s">
        <v>313</v>
      </c>
      <c r="G143" t="s">
        <v>313</v>
      </c>
      <c r="H143" t="s">
        <v>732</v>
      </c>
      <c r="I143" t="s">
        <v>78</v>
      </c>
      <c r="J143" t="s">
        <v>19</v>
      </c>
      <c r="K143" t="s">
        <v>136</v>
      </c>
      <c r="L143" t="s">
        <v>180</v>
      </c>
      <c r="M143" t="s">
        <v>22</v>
      </c>
      <c r="N143" t="str">
        <f t="shared" si="9"/>
        <v>ROBINSON - Mukdahan</v>
      </c>
      <c r="O143" t="str">
        <f t="shared" si="10"/>
        <v>ROBINSON - Mukdahan (Akemi)</v>
      </c>
      <c r="P143" t="s">
        <v>362</v>
      </c>
      <c r="R143" t="s">
        <v>1634</v>
      </c>
      <c r="S143" t="str">
        <f t="shared" si="11"/>
        <v>โรบินสัน - มุกดาหาร (Akemi)</v>
      </c>
      <c r="T143" t="s">
        <v>1726</v>
      </c>
    </row>
    <row r="144" spans="1:20" x14ac:dyDescent="0.15">
      <c r="A144" t="s">
        <v>314</v>
      </c>
      <c r="B144" t="s">
        <v>1068</v>
      </c>
      <c r="C144" t="str">
        <f t="shared" ca="1" si="12"/>
        <v>Active</v>
      </c>
      <c r="D144" t="s">
        <v>143</v>
      </c>
      <c r="E144" t="s">
        <v>283</v>
      </c>
      <c r="F144" t="s">
        <v>106</v>
      </c>
      <c r="G144" t="s">
        <v>17</v>
      </c>
      <c r="H144" t="s">
        <v>17</v>
      </c>
      <c r="I144" t="s">
        <v>81</v>
      </c>
      <c r="J144" t="s">
        <v>19</v>
      </c>
      <c r="K144" t="s">
        <v>136</v>
      </c>
      <c r="L144" t="s">
        <v>180</v>
      </c>
      <c r="M144" t="s">
        <v>22</v>
      </c>
      <c r="N144" t="str">
        <f t="shared" si="9"/>
        <v>ROBINSON - Mahachai</v>
      </c>
      <c r="O144" t="str">
        <f t="shared" si="10"/>
        <v>ROBINSON - Mahachai (Akemi)</v>
      </c>
      <c r="P144" t="s">
        <v>362</v>
      </c>
      <c r="R144" t="s">
        <v>1635</v>
      </c>
      <c r="S144" t="str">
        <f t="shared" si="11"/>
        <v>โรบินสัน - มหาชัย (Akemi)</v>
      </c>
      <c r="T144" t="s">
        <v>1725</v>
      </c>
    </row>
    <row r="145" spans="1:20" x14ac:dyDescent="0.15">
      <c r="A145" t="s">
        <v>315</v>
      </c>
      <c r="B145" t="s">
        <v>1069</v>
      </c>
      <c r="C145" t="str">
        <f t="shared" ca="1" si="12"/>
        <v>Active</v>
      </c>
      <c r="D145" t="s">
        <v>143</v>
      </c>
      <c r="E145" t="s">
        <v>283</v>
      </c>
      <c r="F145" t="s">
        <v>71</v>
      </c>
      <c r="G145" t="s">
        <v>56</v>
      </c>
      <c r="H145" t="s">
        <v>730</v>
      </c>
      <c r="I145" t="s">
        <v>85</v>
      </c>
      <c r="J145" t="s">
        <v>19</v>
      </c>
      <c r="K145" t="s">
        <v>136</v>
      </c>
      <c r="L145" t="s">
        <v>180</v>
      </c>
      <c r="M145" t="s">
        <v>22</v>
      </c>
      <c r="N145" t="str">
        <f t="shared" si="9"/>
        <v>ROBINSON - Hat Yai</v>
      </c>
      <c r="O145" t="str">
        <f t="shared" si="10"/>
        <v>ROBINSON - Hat Yai (Akemi)</v>
      </c>
      <c r="P145" t="s">
        <v>362</v>
      </c>
      <c r="R145" t="s">
        <v>1636</v>
      </c>
      <c r="S145" t="str">
        <f t="shared" si="11"/>
        <v>โรบินสัน - หาดใหญ่ (Akemi)</v>
      </c>
      <c r="T145" t="s">
        <v>1721</v>
      </c>
    </row>
    <row r="146" spans="1:20" x14ac:dyDescent="0.15">
      <c r="A146" t="s">
        <v>316</v>
      </c>
      <c r="B146" t="s">
        <v>1070</v>
      </c>
      <c r="C146" t="str">
        <f t="shared" ca="1" si="12"/>
        <v>Active</v>
      </c>
      <c r="D146" t="s">
        <v>143</v>
      </c>
      <c r="E146" t="s">
        <v>283</v>
      </c>
      <c r="F146" t="s">
        <v>220</v>
      </c>
      <c r="G146" t="s">
        <v>220</v>
      </c>
      <c r="H146" t="s">
        <v>732</v>
      </c>
      <c r="I146" t="s">
        <v>91</v>
      </c>
      <c r="J146" t="s">
        <v>19</v>
      </c>
      <c r="K146" t="s">
        <v>136</v>
      </c>
      <c r="L146" t="s">
        <v>180</v>
      </c>
      <c r="M146" t="s">
        <v>22</v>
      </c>
      <c r="N146" t="str">
        <f t="shared" si="9"/>
        <v>ROBINSON - Roi Et</v>
      </c>
      <c r="O146" t="str">
        <f t="shared" si="10"/>
        <v>ROBINSON - Roi Et (Akemi)</v>
      </c>
      <c r="P146" t="s">
        <v>362</v>
      </c>
      <c r="R146" t="s">
        <v>1637</v>
      </c>
      <c r="S146" t="str">
        <f t="shared" si="11"/>
        <v>โรบินสัน - ร้อยเอ็ด (Akemi)</v>
      </c>
      <c r="T146" t="s">
        <v>1732</v>
      </c>
    </row>
    <row r="147" spans="1:20" x14ac:dyDescent="0.15">
      <c r="A147" t="s">
        <v>317</v>
      </c>
      <c r="B147" t="s">
        <v>1071</v>
      </c>
      <c r="C147" t="str">
        <f t="shared" ca="1" si="12"/>
        <v>Active</v>
      </c>
      <c r="D147" t="s">
        <v>143</v>
      </c>
      <c r="E147" t="s">
        <v>283</v>
      </c>
      <c r="F147" t="s">
        <v>318</v>
      </c>
      <c r="G147" t="s">
        <v>193</v>
      </c>
      <c r="H147" t="s">
        <v>730</v>
      </c>
      <c r="I147" t="s">
        <v>94</v>
      </c>
      <c r="J147" t="s">
        <v>19</v>
      </c>
      <c r="K147" t="s">
        <v>136</v>
      </c>
      <c r="L147" t="s">
        <v>180</v>
      </c>
      <c r="M147" t="s">
        <v>22</v>
      </c>
      <c r="N147" t="str">
        <f t="shared" si="9"/>
        <v>ROBINSON - Chalong</v>
      </c>
      <c r="O147" t="str">
        <f t="shared" si="10"/>
        <v>ROBINSON - Chalong (Akemi)</v>
      </c>
      <c r="P147" t="s">
        <v>362</v>
      </c>
      <c r="R147" t="s">
        <v>1638</v>
      </c>
      <c r="S147" t="str">
        <f t="shared" si="11"/>
        <v>โรบินสัน - ฉลอง (Akemi)</v>
      </c>
      <c r="T147" t="s">
        <v>1717</v>
      </c>
    </row>
    <row r="148" spans="1:20" x14ac:dyDescent="0.15">
      <c r="A148" t="s">
        <v>319</v>
      </c>
      <c r="B148" t="s">
        <v>1072</v>
      </c>
      <c r="C148" t="str">
        <f t="shared" ca="1" si="12"/>
        <v>Active</v>
      </c>
      <c r="D148" t="s">
        <v>143</v>
      </c>
      <c r="E148" t="s">
        <v>283</v>
      </c>
      <c r="F148" t="s">
        <v>320</v>
      </c>
      <c r="G148" t="s">
        <v>321</v>
      </c>
      <c r="H148" t="s">
        <v>729</v>
      </c>
      <c r="I148" t="s">
        <v>98</v>
      </c>
      <c r="J148" t="s">
        <v>19</v>
      </c>
      <c r="K148" t="s">
        <v>136</v>
      </c>
      <c r="L148" t="s">
        <v>180</v>
      </c>
      <c r="M148" t="s">
        <v>22</v>
      </c>
      <c r="N148" t="str">
        <f t="shared" si="9"/>
        <v>ROBINSON - Mae Sot</v>
      </c>
      <c r="O148" t="str">
        <f t="shared" si="10"/>
        <v>ROBINSON - Mae Sot (Akemi)</v>
      </c>
      <c r="P148" t="s">
        <v>362</v>
      </c>
      <c r="R148" t="s">
        <v>1639</v>
      </c>
      <c r="S148" t="str">
        <f t="shared" si="11"/>
        <v>โรบินสัน - แม่สอด (Akemi)</v>
      </c>
      <c r="T148" s="8" t="s">
        <v>707</v>
      </c>
    </row>
    <row r="149" spans="1:20" x14ac:dyDescent="0.15">
      <c r="A149" t="s">
        <v>322</v>
      </c>
      <c r="B149" t="s">
        <v>1073</v>
      </c>
      <c r="C149" t="str">
        <f t="shared" ca="1" si="12"/>
        <v>Active</v>
      </c>
      <c r="D149" t="s">
        <v>143</v>
      </c>
      <c r="E149" t="s">
        <v>283</v>
      </c>
      <c r="F149" t="s">
        <v>323</v>
      </c>
      <c r="G149" t="s">
        <v>323</v>
      </c>
      <c r="H149" t="s">
        <v>731</v>
      </c>
      <c r="I149" t="s">
        <v>101</v>
      </c>
      <c r="J149" t="s">
        <v>19</v>
      </c>
      <c r="K149" t="s">
        <v>136</v>
      </c>
      <c r="L149" t="s">
        <v>180</v>
      </c>
      <c r="M149" t="s">
        <v>22</v>
      </c>
      <c r="N149" t="str">
        <f t="shared" si="9"/>
        <v>ROBINSON - Kamphaeng Phet</v>
      </c>
      <c r="O149" t="str">
        <f t="shared" si="10"/>
        <v>ROBINSON - Kamphaeng Phet (Akemi)</v>
      </c>
      <c r="P149" t="s">
        <v>362</v>
      </c>
      <c r="R149" t="s">
        <v>1640</v>
      </c>
      <c r="S149" t="str">
        <f t="shared" si="11"/>
        <v>โรบินสัน - กำแพงเพชร (Akemi)</v>
      </c>
      <c r="T149" s="8" t="s">
        <v>1741</v>
      </c>
    </row>
    <row r="150" spans="1:20" x14ac:dyDescent="0.15">
      <c r="A150" t="s">
        <v>324</v>
      </c>
      <c r="B150" t="s">
        <v>1074</v>
      </c>
      <c r="C150" t="str">
        <f t="shared" ca="1" si="12"/>
        <v>Active</v>
      </c>
      <c r="D150" t="s">
        <v>143</v>
      </c>
      <c r="E150" t="s">
        <v>283</v>
      </c>
      <c r="F150" t="s">
        <v>325</v>
      </c>
      <c r="G150" t="s">
        <v>325</v>
      </c>
      <c r="H150" t="s">
        <v>731</v>
      </c>
      <c r="I150" t="s">
        <v>104</v>
      </c>
      <c r="J150" t="s">
        <v>19</v>
      </c>
      <c r="K150" t="s">
        <v>136</v>
      </c>
      <c r="L150" t="s">
        <v>180</v>
      </c>
      <c r="M150" t="s">
        <v>22</v>
      </c>
      <c r="N150" t="str">
        <f t="shared" si="9"/>
        <v>ROBINSON - Lopburi</v>
      </c>
      <c r="O150" t="str">
        <f t="shared" si="10"/>
        <v>ROBINSON - Lopburi (Akemi)</v>
      </c>
      <c r="P150" t="s">
        <v>362</v>
      </c>
      <c r="R150" t="s">
        <v>1641</v>
      </c>
      <c r="S150" t="str">
        <f t="shared" si="11"/>
        <v>โรบินสัน - ลพบุรี (Akemi)</v>
      </c>
      <c r="T150" t="s">
        <v>1724</v>
      </c>
    </row>
    <row r="151" spans="1:20" x14ac:dyDescent="0.15">
      <c r="A151" t="s">
        <v>326</v>
      </c>
      <c r="B151" t="s">
        <v>1075</v>
      </c>
      <c r="C151" t="str">
        <f t="shared" ca="1" si="12"/>
        <v>Closed</v>
      </c>
      <c r="D151" t="s">
        <v>143</v>
      </c>
      <c r="E151" t="s">
        <v>283</v>
      </c>
      <c r="F151" t="s">
        <v>327</v>
      </c>
      <c r="G151" t="s">
        <v>327</v>
      </c>
      <c r="H151" t="s">
        <v>732</v>
      </c>
      <c r="I151" t="s">
        <v>107</v>
      </c>
      <c r="J151" t="s">
        <v>19</v>
      </c>
      <c r="K151" t="s">
        <v>136</v>
      </c>
      <c r="L151" t="s">
        <v>180</v>
      </c>
      <c r="M151" t="s">
        <v>22</v>
      </c>
      <c r="N151" t="str">
        <f t="shared" si="9"/>
        <v>ROBINSON - Surin</v>
      </c>
      <c r="O151" t="str">
        <f t="shared" si="10"/>
        <v>ROBINSON - Surin (Akemi)</v>
      </c>
      <c r="P151" t="s">
        <v>362</v>
      </c>
      <c r="Q151" s="6">
        <v>46234</v>
      </c>
      <c r="R151" t="s">
        <v>1642</v>
      </c>
      <c r="S151" t="str">
        <f t="shared" si="11"/>
        <v>โรบินสัน - สุรินทร์ (Akemi)</v>
      </c>
      <c r="T151" t="s">
        <v>1736</v>
      </c>
    </row>
    <row r="152" spans="1:20" x14ac:dyDescent="0.15">
      <c r="A152" t="s">
        <v>328</v>
      </c>
      <c r="B152" t="s">
        <v>1076</v>
      </c>
      <c r="C152" t="str">
        <f t="shared" ca="1" si="12"/>
        <v>Active</v>
      </c>
      <c r="D152" t="s">
        <v>143</v>
      </c>
      <c r="E152" t="s">
        <v>283</v>
      </c>
      <c r="F152" t="s">
        <v>218</v>
      </c>
      <c r="G152" t="s">
        <v>218</v>
      </c>
      <c r="H152" t="s">
        <v>732</v>
      </c>
      <c r="I152" t="s">
        <v>110</v>
      </c>
      <c r="J152" t="s">
        <v>19</v>
      </c>
      <c r="K152" t="s">
        <v>136</v>
      </c>
      <c r="L152" t="s">
        <v>180</v>
      </c>
      <c r="M152" t="s">
        <v>22</v>
      </c>
      <c r="N152" t="str">
        <f t="shared" si="9"/>
        <v>ROBINSON - Buri Ram</v>
      </c>
      <c r="O152" t="str">
        <f t="shared" si="10"/>
        <v>ROBINSON - Buri Ram (Akemi)</v>
      </c>
      <c r="P152" t="s">
        <v>362</v>
      </c>
      <c r="R152" t="s">
        <v>1643</v>
      </c>
      <c r="S152" t="str">
        <f t="shared" si="11"/>
        <v>โรบินสัน - บุรีรัมย์ (Akemi)</v>
      </c>
      <c r="T152" s="8" t="s">
        <v>1739</v>
      </c>
    </row>
    <row r="153" spans="1:20" x14ac:dyDescent="0.15">
      <c r="A153" t="s">
        <v>329</v>
      </c>
      <c r="B153" t="s">
        <v>1077</v>
      </c>
      <c r="C153" t="str">
        <f t="shared" ca="1" si="12"/>
        <v>Active</v>
      </c>
      <c r="D153" t="s">
        <v>143</v>
      </c>
      <c r="E153" t="s">
        <v>283</v>
      </c>
      <c r="F153" t="s">
        <v>330</v>
      </c>
      <c r="G153" t="s">
        <v>331</v>
      </c>
      <c r="H153" t="s">
        <v>730</v>
      </c>
      <c r="I153" t="s">
        <v>113</v>
      </c>
      <c r="J153" t="s">
        <v>19</v>
      </c>
      <c r="K153" t="s">
        <v>136</v>
      </c>
      <c r="L153" t="s">
        <v>180</v>
      </c>
      <c r="M153" t="s">
        <v>22</v>
      </c>
      <c r="N153" t="str">
        <f t="shared" si="9"/>
        <v>ROBINSON - Nakhon Si Thammarat 2</v>
      </c>
      <c r="O153" t="str">
        <f t="shared" si="10"/>
        <v>ROBINSON - Nakhon Si Thammarat 2 (Akemi)</v>
      </c>
      <c r="P153" t="s">
        <v>362</v>
      </c>
      <c r="R153" t="s">
        <v>1644</v>
      </c>
      <c r="S153" t="str">
        <f t="shared" si="11"/>
        <v>โรบินสัน - นครศรีธรรมราช (Akemi)</v>
      </c>
      <c r="T153" s="8" t="s">
        <v>1742</v>
      </c>
    </row>
    <row r="154" spans="1:20" x14ac:dyDescent="0.15">
      <c r="A154" t="s">
        <v>332</v>
      </c>
      <c r="B154" t="s">
        <v>1078</v>
      </c>
      <c r="C154" t="str">
        <f t="shared" ca="1" si="12"/>
        <v>Active</v>
      </c>
      <c r="D154" t="s">
        <v>143</v>
      </c>
      <c r="E154" t="s">
        <v>283</v>
      </c>
      <c r="F154" t="s">
        <v>333</v>
      </c>
      <c r="G154" t="s">
        <v>333</v>
      </c>
      <c r="H154" t="s">
        <v>729</v>
      </c>
      <c r="I154" t="s">
        <v>116</v>
      </c>
      <c r="J154" t="s">
        <v>19</v>
      </c>
      <c r="K154" t="s">
        <v>136</v>
      </c>
      <c r="L154" t="s">
        <v>180</v>
      </c>
      <c r="M154" t="s">
        <v>22</v>
      </c>
      <c r="N154" t="str">
        <f t="shared" si="9"/>
        <v>ROBINSON - Lampang</v>
      </c>
      <c r="O154" t="str">
        <f t="shared" si="10"/>
        <v>ROBINSON - Lampang (Akemi)</v>
      </c>
      <c r="P154" t="s">
        <v>362</v>
      </c>
      <c r="R154" t="s">
        <v>1645</v>
      </c>
      <c r="S154" t="str">
        <f t="shared" si="11"/>
        <v>โรบินสัน - ลำปาง (Akemi)</v>
      </c>
      <c r="T154" t="s">
        <v>1723</v>
      </c>
    </row>
    <row r="155" spans="1:20" x14ac:dyDescent="0.15">
      <c r="A155" t="s">
        <v>334</v>
      </c>
      <c r="B155" t="s">
        <v>1079</v>
      </c>
      <c r="C155" t="str">
        <f t="shared" ca="1" si="12"/>
        <v>Active</v>
      </c>
      <c r="D155" t="s">
        <v>143</v>
      </c>
      <c r="E155" t="s">
        <v>283</v>
      </c>
      <c r="F155" t="s">
        <v>335</v>
      </c>
      <c r="G155" t="s">
        <v>335</v>
      </c>
      <c r="H155" t="s">
        <v>732</v>
      </c>
      <c r="I155" t="s">
        <v>119</v>
      </c>
      <c r="J155" t="s">
        <v>19</v>
      </c>
      <c r="K155" t="s">
        <v>136</v>
      </c>
      <c r="L155" t="s">
        <v>180</v>
      </c>
      <c r="M155" t="s">
        <v>22</v>
      </c>
      <c r="N155" t="str">
        <f t="shared" si="9"/>
        <v>ROBINSON - Sakhon Nakhon</v>
      </c>
      <c r="O155" t="str">
        <f t="shared" si="10"/>
        <v>ROBINSON - Sakhon Nakhon (Akemi)</v>
      </c>
      <c r="P155" t="s">
        <v>362</v>
      </c>
      <c r="R155" t="s">
        <v>1646</v>
      </c>
      <c r="S155" t="str">
        <f t="shared" si="11"/>
        <v>โรบินสัน - สกลนคร (Akemi)</v>
      </c>
      <c r="T155" s="8" t="s">
        <v>1744</v>
      </c>
    </row>
    <row r="156" spans="1:20" x14ac:dyDescent="0.15">
      <c r="A156" t="s">
        <v>336</v>
      </c>
      <c r="B156" t="s">
        <v>1080</v>
      </c>
      <c r="C156" t="str">
        <f t="shared" ca="1" si="12"/>
        <v>Active</v>
      </c>
      <c r="D156" t="s">
        <v>211</v>
      </c>
      <c r="E156" t="s">
        <v>1099</v>
      </c>
      <c r="F156" t="s">
        <v>237</v>
      </c>
      <c r="G156" t="s">
        <v>17</v>
      </c>
      <c r="H156" t="s">
        <v>17</v>
      </c>
      <c r="I156" t="s">
        <v>18</v>
      </c>
      <c r="J156" t="s">
        <v>19</v>
      </c>
      <c r="K156" t="s">
        <v>136</v>
      </c>
      <c r="L156" t="s">
        <v>214</v>
      </c>
      <c r="M156" t="s">
        <v>22</v>
      </c>
      <c r="N156" t="str">
        <f t="shared" si="9"/>
        <v>SB DESIGN SQUARE - Ratchaphruek</v>
      </c>
      <c r="O156" t="str">
        <f t="shared" si="10"/>
        <v>SB DESIGN SQUARE - Ratchaphruek (Akemi)</v>
      </c>
      <c r="P156" t="s">
        <v>362</v>
      </c>
      <c r="R156" t="s">
        <v>1648</v>
      </c>
      <c r="S156" t="str">
        <f t="shared" si="11"/>
        <v>เอสบี ดีไซน์สแควร์ - ราชพฤกษ์ (Akemi)</v>
      </c>
    </row>
    <row r="157" spans="1:20" x14ac:dyDescent="0.15">
      <c r="A157" t="s">
        <v>338</v>
      </c>
      <c r="B157" t="s">
        <v>1081</v>
      </c>
      <c r="C157" t="str">
        <f t="shared" ca="1" si="12"/>
        <v>Active</v>
      </c>
      <c r="D157" t="s">
        <v>211</v>
      </c>
      <c r="E157" t="s">
        <v>1099</v>
      </c>
      <c r="F157" t="s">
        <v>80</v>
      </c>
      <c r="G157" t="s">
        <v>17</v>
      </c>
      <c r="H157" t="s">
        <v>17</v>
      </c>
      <c r="I157" t="s">
        <v>26</v>
      </c>
      <c r="J157" t="s">
        <v>19</v>
      </c>
      <c r="K157" t="s">
        <v>136</v>
      </c>
      <c r="L157" t="s">
        <v>214</v>
      </c>
      <c r="M157" t="s">
        <v>22</v>
      </c>
      <c r="N157" t="str">
        <f t="shared" si="9"/>
        <v>SB DESIGN SQUARE - Bang Na</v>
      </c>
      <c r="O157" t="str">
        <f t="shared" si="10"/>
        <v>SB DESIGN SQUARE - Bang Na (Akemi)</v>
      </c>
      <c r="P157" t="s">
        <v>362</v>
      </c>
      <c r="R157" t="s">
        <v>1649</v>
      </c>
      <c r="S157" t="str">
        <f t="shared" si="11"/>
        <v>เอสบี ดีไซน์สแควร์ - บางนา (Akemi)</v>
      </c>
    </row>
    <row r="158" spans="1:20" x14ac:dyDescent="0.15">
      <c r="A158" t="s">
        <v>339</v>
      </c>
      <c r="B158" t="s">
        <v>1082</v>
      </c>
      <c r="C158" t="str">
        <f ca="1">IF(AND(P158="-",Q158="-"),"Closed",
    IF(AND(P158="-",ISBLANK(Q158)),"Active",
        IF(AND(NOT(ISBLANK(P158)),Q158&lt;&gt;"",TODAY()&gt;=Q158),"Closed",
            IF(AND(P158="-",Q158&lt;&gt;"",TODAY()&lt;=Q158),"Waiting for close",
                IF(AND(P158&lt;&gt;"-",ISBLANK(Q158),P158&lt;=TODAY()),"Active",
                    IF(AND(P158&lt;&gt;"-",ISBLANK(Q158),P158&gt;=TODAY()),"Waiting for active",
                        IF(AND(P158&lt;&gt;"-",Q158&lt;&gt;"",P158&lt;=TODAY(),Q158&gt;=TODAY()),"Active","")
                    )
                )
            )
        )
    )
)</f>
        <v>Closed</v>
      </c>
      <c r="D158" t="s">
        <v>211</v>
      </c>
      <c r="E158" t="s">
        <v>1099</v>
      </c>
      <c r="F158" t="s">
        <v>258</v>
      </c>
      <c r="G158" t="s">
        <v>17</v>
      </c>
      <c r="H158" t="s">
        <v>17</v>
      </c>
      <c r="I158" t="s">
        <v>29</v>
      </c>
      <c r="J158" t="s">
        <v>19</v>
      </c>
      <c r="K158" t="s">
        <v>136</v>
      </c>
      <c r="L158" t="s">
        <v>214</v>
      </c>
      <c r="M158" t="s">
        <v>22</v>
      </c>
      <c r="N158" t="str">
        <f t="shared" si="9"/>
        <v>SB DESIGN SQUARE - Bang Khae</v>
      </c>
      <c r="O158" t="str">
        <f t="shared" si="10"/>
        <v>SB DESIGN SQUARE - Bang Khae (Akemi)</v>
      </c>
      <c r="P158" t="s">
        <v>362</v>
      </c>
      <c r="Q158" s="6">
        <v>46234</v>
      </c>
      <c r="R158" t="s">
        <v>1650</v>
      </c>
      <c r="S158" t="str">
        <f t="shared" si="11"/>
        <v>เอสบี ดีไซน์สแควร์ - บางแค (Akemi)</v>
      </c>
    </row>
    <row r="159" spans="1:20" x14ac:dyDescent="0.15">
      <c r="A159" t="s">
        <v>340</v>
      </c>
      <c r="B159" t="s">
        <v>1083</v>
      </c>
      <c r="C159" t="str">
        <f t="shared" ca="1" si="12"/>
        <v>Closed</v>
      </c>
      <c r="D159" t="s">
        <v>211</v>
      </c>
      <c r="E159" t="s">
        <v>1099</v>
      </c>
      <c r="F159" t="s">
        <v>184</v>
      </c>
      <c r="G159" t="s">
        <v>17</v>
      </c>
      <c r="H159" t="s">
        <v>17</v>
      </c>
      <c r="I159" t="s">
        <v>32</v>
      </c>
      <c r="J159" t="s">
        <v>19</v>
      </c>
      <c r="K159" t="s">
        <v>136</v>
      </c>
      <c r="L159" t="s">
        <v>214</v>
      </c>
      <c r="M159" t="s">
        <v>22</v>
      </c>
      <c r="N159" t="str">
        <f t="shared" si="9"/>
        <v>SB DESIGN SQUARE - Rama 2</v>
      </c>
      <c r="O159" t="str">
        <f t="shared" si="10"/>
        <v>SB DESIGN SQUARE - Rama 2 (Akemi)</v>
      </c>
      <c r="P159" t="s">
        <v>362</v>
      </c>
      <c r="Q159" s="6">
        <v>46234</v>
      </c>
      <c r="R159" t="s">
        <v>1647</v>
      </c>
      <c r="S159" t="str">
        <f t="shared" si="11"/>
        <v>เอสบี ดีไซน์สแควร์ - พระราม 2 (Akemi)</v>
      </c>
    </row>
    <row r="160" spans="1:20" x14ac:dyDescent="0.15">
      <c r="A160" t="s">
        <v>341</v>
      </c>
      <c r="B160" t="s">
        <v>1084</v>
      </c>
      <c r="C160" t="str">
        <f t="shared" ca="1" si="12"/>
        <v>Active</v>
      </c>
      <c r="D160" t="s">
        <v>143</v>
      </c>
      <c r="E160" t="s">
        <v>342</v>
      </c>
      <c r="F160" t="s">
        <v>343</v>
      </c>
      <c r="G160" t="s">
        <v>17</v>
      </c>
      <c r="H160" t="s">
        <v>17</v>
      </c>
      <c r="I160" t="s">
        <v>18</v>
      </c>
      <c r="J160" t="s">
        <v>19</v>
      </c>
      <c r="K160" t="s">
        <v>136</v>
      </c>
      <c r="L160" t="s">
        <v>214</v>
      </c>
      <c r="M160" t="s">
        <v>22</v>
      </c>
      <c r="N160" t="str">
        <f t="shared" si="9"/>
        <v>SIAM TAKASHIMAYA - Icon Siam</v>
      </c>
      <c r="O160" t="str">
        <f t="shared" si="10"/>
        <v>SIAM TAKASHIMAYA - Icon Siam (Akemi)</v>
      </c>
      <c r="P160" t="s">
        <v>362</v>
      </c>
      <c r="R160" t="s">
        <v>1651</v>
      </c>
      <c r="S160" t="str">
        <f t="shared" si="11"/>
        <v>ไอคอนสยาม (Akemi)</v>
      </c>
    </row>
    <row r="161" spans="1:19" x14ac:dyDescent="0.15">
      <c r="A161" t="s">
        <v>344</v>
      </c>
      <c r="B161" t="s">
        <v>1085</v>
      </c>
      <c r="C161" t="str">
        <f t="shared" ca="1" si="12"/>
        <v>Active</v>
      </c>
      <c r="D161" t="s">
        <v>143</v>
      </c>
      <c r="E161" t="s">
        <v>342</v>
      </c>
      <c r="F161" t="s">
        <v>343</v>
      </c>
      <c r="G161" t="s">
        <v>17</v>
      </c>
      <c r="H161" t="s">
        <v>17</v>
      </c>
      <c r="I161" t="s">
        <v>18</v>
      </c>
      <c r="J161" t="s">
        <v>19</v>
      </c>
      <c r="K161" t="s">
        <v>140</v>
      </c>
      <c r="L161" t="s">
        <v>214</v>
      </c>
      <c r="M161" t="s">
        <v>22</v>
      </c>
      <c r="N161" t="str">
        <f t="shared" si="9"/>
        <v>SIAM TAKASHIMAYA - Icon Siam</v>
      </c>
      <c r="O161" t="str">
        <f t="shared" si="10"/>
        <v>SIAM TAKASHIMAYA - Icon Siam (Cannon)</v>
      </c>
      <c r="P161" t="s">
        <v>362</v>
      </c>
      <c r="R161" t="s">
        <v>1651</v>
      </c>
      <c r="S161" t="str">
        <f t="shared" si="11"/>
        <v>ไอคอนสยาม (Cannon)</v>
      </c>
    </row>
    <row r="162" spans="1:19" x14ac:dyDescent="0.15">
      <c r="A162" t="s">
        <v>1329</v>
      </c>
      <c r="B162" t="s">
        <v>1139</v>
      </c>
      <c r="C162" t="str">
        <f t="shared" ca="1" si="12"/>
        <v>Closed</v>
      </c>
      <c r="D162" t="s">
        <v>14</v>
      </c>
      <c r="E162" t="s">
        <v>15</v>
      </c>
      <c r="F162" t="s">
        <v>1140</v>
      </c>
      <c r="H162" t="s">
        <v>17</v>
      </c>
      <c r="N162" t="str">
        <f t="shared" si="9"/>
        <v>BIG C - Saphan Khwai</v>
      </c>
      <c r="O162" t="str">
        <f t="shared" si="10"/>
        <v>BIG C - Saphan Khwai</v>
      </c>
      <c r="P162" t="s">
        <v>362</v>
      </c>
      <c r="Q162" t="s">
        <v>362</v>
      </c>
      <c r="S162" t="str">
        <f t="shared" si="11"/>
        <v/>
      </c>
    </row>
    <row r="163" spans="1:19" x14ac:dyDescent="0.15">
      <c r="A163" t="s">
        <v>1330</v>
      </c>
      <c r="B163" t="s">
        <v>1137</v>
      </c>
      <c r="C163" t="str">
        <f t="shared" ca="1" si="12"/>
        <v>Closed</v>
      </c>
      <c r="D163" t="s">
        <v>14</v>
      </c>
      <c r="E163" t="s">
        <v>15</v>
      </c>
      <c r="F163" t="s">
        <v>1138</v>
      </c>
      <c r="H163" t="s">
        <v>17</v>
      </c>
      <c r="N163" t="str">
        <f t="shared" si="9"/>
        <v>BIG C - Samrong</v>
      </c>
      <c r="O163" t="str">
        <f t="shared" si="10"/>
        <v>BIG C - Samrong</v>
      </c>
      <c r="P163" t="s">
        <v>362</v>
      </c>
      <c r="Q163" t="s">
        <v>362</v>
      </c>
      <c r="S163" t="str">
        <f t="shared" si="11"/>
        <v/>
      </c>
    </row>
    <row r="164" spans="1:19" x14ac:dyDescent="0.15">
      <c r="A164" t="s">
        <v>1331</v>
      </c>
      <c r="B164" t="s">
        <v>1128</v>
      </c>
      <c r="C164" t="str">
        <f t="shared" ca="1" si="12"/>
        <v>Closed</v>
      </c>
      <c r="D164" t="s">
        <v>14</v>
      </c>
      <c r="E164" t="s">
        <v>15</v>
      </c>
      <c r="F164" t="s">
        <v>1129</v>
      </c>
      <c r="H164" t="s">
        <v>731</v>
      </c>
      <c r="N164" t="str">
        <f t="shared" si="9"/>
        <v>BIG C - Phetchaburi</v>
      </c>
      <c r="O164" t="str">
        <f t="shared" si="10"/>
        <v>BIG C - Phetchaburi</v>
      </c>
      <c r="P164" t="s">
        <v>362</v>
      </c>
      <c r="Q164" t="s">
        <v>362</v>
      </c>
      <c r="S164" t="str">
        <f t="shared" si="11"/>
        <v/>
      </c>
    </row>
    <row r="165" spans="1:19" x14ac:dyDescent="0.15">
      <c r="A165" t="s">
        <v>1332</v>
      </c>
      <c r="B165" t="s">
        <v>1113</v>
      </c>
      <c r="C165" t="str">
        <f t="shared" ca="1" si="12"/>
        <v>Closed</v>
      </c>
      <c r="D165" t="s">
        <v>14</v>
      </c>
      <c r="E165" t="s">
        <v>15</v>
      </c>
      <c r="F165" t="s">
        <v>191</v>
      </c>
      <c r="H165" t="s">
        <v>732</v>
      </c>
      <c r="N165" t="str">
        <f t="shared" si="9"/>
        <v>BIG C - Khon Kaen</v>
      </c>
      <c r="O165" t="str">
        <f t="shared" si="10"/>
        <v>BIG C - Khon Kaen</v>
      </c>
      <c r="P165" t="s">
        <v>362</v>
      </c>
      <c r="Q165" t="s">
        <v>362</v>
      </c>
      <c r="S165" t="str">
        <f t="shared" si="11"/>
        <v/>
      </c>
    </row>
    <row r="166" spans="1:19" x14ac:dyDescent="0.15">
      <c r="A166" t="s">
        <v>1333</v>
      </c>
      <c r="B166" t="s">
        <v>1108</v>
      </c>
      <c r="C166" t="str">
        <f t="shared" ca="1" si="12"/>
        <v>Closed</v>
      </c>
      <c r="D166" t="s">
        <v>14</v>
      </c>
      <c r="E166" t="s">
        <v>15</v>
      </c>
      <c r="F166" t="s">
        <v>297</v>
      </c>
      <c r="H166" t="s">
        <v>729</v>
      </c>
      <c r="N166" t="str">
        <f t="shared" si="9"/>
        <v>BIG C - Chiang Rai</v>
      </c>
      <c r="O166" t="str">
        <f t="shared" si="10"/>
        <v>BIG C - Chiang Rai</v>
      </c>
      <c r="P166" t="s">
        <v>362</v>
      </c>
      <c r="Q166" t="s">
        <v>362</v>
      </c>
      <c r="S166" t="str">
        <f t="shared" si="11"/>
        <v/>
      </c>
    </row>
    <row r="167" spans="1:19" x14ac:dyDescent="0.15">
      <c r="A167" t="s">
        <v>1334</v>
      </c>
      <c r="B167" t="s">
        <v>1106</v>
      </c>
      <c r="C167" t="str">
        <f t="shared" ref="C167:C198" ca="1" si="13">IF(AND(P167="-",Q167="-"),"Closed",
    IF(AND(P167="-",ISBLANK(Q167)),"Active",
        IF(AND(NOT(ISBLANK(P167)),Q167&lt;&gt;"",TODAY()&gt;=Q167),"Closed",
            IF(AND(P167="-",Q167&lt;&gt;"",TODAY()&lt;=Q167),"Waiting for close",
                IF(AND(P167&lt;&gt;"-",ISBLANK(Q167),P167&lt;=TODAY()),"Active",
                    IF(AND(P167&lt;&gt;"-",ISBLANK(Q167),P167&gt;=TODAY()),"Waiting for active",
                        IF(AND(P167&lt;&gt;"-",Q167&lt;&gt;"",P167&lt;=TODAY(),Q167&gt;=TODAY()),"Active","")
                    )
                )
            )
        )
    )
)</f>
        <v>Closed</v>
      </c>
      <c r="D167" t="s">
        <v>14</v>
      </c>
      <c r="E167" t="s">
        <v>15</v>
      </c>
      <c r="F167" t="s">
        <v>1107</v>
      </c>
      <c r="H167" t="s">
        <v>17</v>
      </c>
      <c r="N167" t="str">
        <f t="shared" ref="N167:N230" si="14">E167&amp;" - "&amp;F167</f>
        <v>BIG C - Bang Phli</v>
      </c>
      <c r="O167" t="str">
        <f t="shared" ref="O167:O230" si="15">E167 &amp; " - " &amp; F167  &amp; IF(K167&lt;&gt;"", " (" &amp; K167 &amp; ")", "")</f>
        <v>BIG C - Bang Phli</v>
      </c>
      <c r="P167" t="s">
        <v>362</v>
      </c>
      <c r="Q167" t="s">
        <v>362</v>
      </c>
      <c r="S167" t="str">
        <f t="shared" ref="S167:S230" si="16">IF(R167="", "", IF(K167="", R167, R167 &amp; " (" &amp; K167 &amp; ")"))</f>
        <v/>
      </c>
    </row>
    <row r="168" spans="1:19" x14ac:dyDescent="0.15">
      <c r="A168" t="s">
        <v>1335</v>
      </c>
      <c r="B168" t="s">
        <v>1134</v>
      </c>
      <c r="C168" t="str">
        <f t="shared" ca="1" si="13"/>
        <v>Closed</v>
      </c>
      <c r="D168" t="s">
        <v>14</v>
      </c>
      <c r="E168" t="s">
        <v>15</v>
      </c>
      <c r="F168" t="s">
        <v>304</v>
      </c>
      <c r="H168" t="s">
        <v>728</v>
      </c>
      <c r="N168" t="str">
        <f t="shared" si="14"/>
        <v>BIG C - Rayong</v>
      </c>
      <c r="O168" t="str">
        <f t="shared" si="15"/>
        <v>BIG C - Rayong</v>
      </c>
      <c r="P168" t="s">
        <v>362</v>
      </c>
      <c r="Q168" t="s">
        <v>362</v>
      </c>
      <c r="S168" t="str">
        <f t="shared" si="16"/>
        <v/>
      </c>
    </row>
    <row r="169" spans="1:19" x14ac:dyDescent="0.15">
      <c r="A169" t="s">
        <v>1336</v>
      </c>
      <c r="B169" t="s">
        <v>1149</v>
      </c>
      <c r="C169" t="str">
        <f t="shared" ca="1" si="13"/>
        <v>Closed</v>
      </c>
      <c r="D169" t="s">
        <v>14</v>
      </c>
      <c r="E169" t="s">
        <v>15</v>
      </c>
      <c r="F169" t="s">
        <v>171</v>
      </c>
      <c r="H169" t="s">
        <v>732</v>
      </c>
      <c r="N169" t="str">
        <f t="shared" si="14"/>
        <v>BIG C - Udon Thani</v>
      </c>
      <c r="O169" t="str">
        <f t="shared" si="15"/>
        <v>BIG C - Udon Thani</v>
      </c>
      <c r="P169" t="s">
        <v>362</v>
      </c>
      <c r="Q169" t="s">
        <v>362</v>
      </c>
      <c r="S169" t="str">
        <f t="shared" si="16"/>
        <v/>
      </c>
    </row>
    <row r="170" spans="1:19" x14ac:dyDescent="0.15">
      <c r="A170" t="s">
        <v>1337</v>
      </c>
      <c r="B170" t="s">
        <v>1119</v>
      </c>
      <c r="C170" t="str">
        <f t="shared" ca="1" si="13"/>
        <v>Closed</v>
      </c>
      <c r="D170" t="s">
        <v>14</v>
      </c>
      <c r="E170" t="s">
        <v>15</v>
      </c>
      <c r="F170" t="s">
        <v>197</v>
      </c>
      <c r="H170" t="s">
        <v>17</v>
      </c>
      <c r="N170" t="str">
        <f t="shared" si="14"/>
        <v>BIG C - Nakhon Pathom</v>
      </c>
      <c r="O170" t="str">
        <f t="shared" si="15"/>
        <v>BIG C - Nakhon Pathom</v>
      </c>
      <c r="P170" t="s">
        <v>362</v>
      </c>
      <c r="Q170" t="s">
        <v>362</v>
      </c>
      <c r="S170" t="str">
        <f t="shared" si="16"/>
        <v/>
      </c>
    </row>
    <row r="171" spans="1:19" x14ac:dyDescent="0.15">
      <c r="A171" t="s">
        <v>1338</v>
      </c>
      <c r="B171" t="s">
        <v>1120</v>
      </c>
      <c r="C171" t="str">
        <f t="shared" ca="1" si="13"/>
        <v>Closed</v>
      </c>
      <c r="D171" t="s">
        <v>14</v>
      </c>
      <c r="E171" t="s">
        <v>15</v>
      </c>
      <c r="F171" t="s">
        <v>200</v>
      </c>
      <c r="H171" t="s">
        <v>731</v>
      </c>
      <c r="N171" t="str">
        <f t="shared" si="14"/>
        <v>BIG C - Nakhon Sawan</v>
      </c>
      <c r="O171" t="str">
        <f t="shared" si="15"/>
        <v>BIG C - Nakhon Sawan</v>
      </c>
      <c r="P171" t="s">
        <v>362</v>
      </c>
      <c r="Q171" t="s">
        <v>362</v>
      </c>
      <c r="S171" t="str">
        <f t="shared" si="16"/>
        <v/>
      </c>
    </row>
    <row r="172" spans="1:19" x14ac:dyDescent="0.15">
      <c r="A172" t="s">
        <v>1339</v>
      </c>
      <c r="B172" t="s">
        <v>1121</v>
      </c>
      <c r="C172" t="str">
        <f t="shared" ca="1" si="13"/>
        <v>Closed</v>
      </c>
      <c r="D172" t="s">
        <v>14</v>
      </c>
      <c r="E172" t="s">
        <v>15</v>
      </c>
      <c r="F172" t="s">
        <v>177</v>
      </c>
      <c r="H172" t="s">
        <v>728</v>
      </c>
      <c r="N172" t="str">
        <f t="shared" si="14"/>
        <v>BIG C - Pattaya</v>
      </c>
      <c r="O172" t="str">
        <f t="shared" si="15"/>
        <v>BIG C - Pattaya</v>
      </c>
      <c r="P172" t="s">
        <v>362</v>
      </c>
      <c r="Q172" t="s">
        <v>362</v>
      </c>
      <c r="S172" t="str">
        <f t="shared" si="16"/>
        <v/>
      </c>
    </row>
    <row r="173" spans="1:19" x14ac:dyDescent="0.15">
      <c r="A173" t="s">
        <v>1340</v>
      </c>
      <c r="B173" t="s">
        <v>1145</v>
      </c>
      <c r="C173" t="str">
        <f t="shared" ca="1" si="13"/>
        <v>Closed</v>
      </c>
      <c r="D173" t="s">
        <v>14</v>
      </c>
      <c r="E173" t="s">
        <v>15</v>
      </c>
      <c r="F173" t="s">
        <v>1146</v>
      </c>
      <c r="H173" t="s">
        <v>730</v>
      </c>
      <c r="N173" t="str">
        <f t="shared" si="14"/>
        <v>BIG C - Surat Thani</v>
      </c>
      <c r="O173" t="str">
        <f t="shared" si="15"/>
        <v>BIG C - Surat Thani</v>
      </c>
      <c r="P173" t="s">
        <v>362</v>
      </c>
      <c r="Q173" t="s">
        <v>362</v>
      </c>
      <c r="S173" t="str">
        <f t="shared" si="16"/>
        <v/>
      </c>
    </row>
    <row r="174" spans="1:19" x14ac:dyDescent="0.15">
      <c r="A174" t="s">
        <v>1341</v>
      </c>
      <c r="B174" t="s">
        <v>1131</v>
      </c>
      <c r="C174" t="str">
        <f t="shared" ca="1" si="13"/>
        <v>Closed</v>
      </c>
      <c r="D174" t="s">
        <v>14</v>
      </c>
      <c r="E174" t="s">
        <v>15</v>
      </c>
      <c r="F174" t="s">
        <v>184</v>
      </c>
      <c r="H174" t="s">
        <v>17</v>
      </c>
      <c r="K174" t="s">
        <v>20</v>
      </c>
      <c r="N174" t="str">
        <f t="shared" si="14"/>
        <v>BIG C - Rama 2</v>
      </c>
      <c r="O174" t="str">
        <f t="shared" si="15"/>
        <v>BIG C - Rama 2 (Studio One)</v>
      </c>
      <c r="P174" t="s">
        <v>362</v>
      </c>
      <c r="Q174" t="s">
        <v>362</v>
      </c>
      <c r="S174" t="str">
        <f t="shared" si="16"/>
        <v/>
      </c>
    </row>
    <row r="175" spans="1:19" x14ac:dyDescent="0.15">
      <c r="A175" t="s">
        <v>1342</v>
      </c>
      <c r="B175" t="s">
        <v>1122</v>
      </c>
      <c r="C175" t="str">
        <f t="shared" ca="1" si="13"/>
        <v>Closed</v>
      </c>
      <c r="D175" t="s">
        <v>14</v>
      </c>
      <c r="E175" t="s">
        <v>15</v>
      </c>
      <c r="F175" t="s">
        <v>1123</v>
      </c>
      <c r="H175" t="s">
        <v>17</v>
      </c>
      <c r="N175" t="str">
        <f t="shared" si="14"/>
        <v>BIG C - Phet Kasem</v>
      </c>
      <c r="O175" t="str">
        <f t="shared" si="15"/>
        <v>BIG C - Phet Kasem</v>
      </c>
      <c r="P175" t="s">
        <v>362</v>
      </c>
      <c r="Q175" t="s">
        <v>362</v>
      </c>
      <c r="S175" t="str">
        <f t="shared" si="16"/>
        <v/>
      </c>
    </row>
    <row r="176" spans="1:19" x14ac:dyDescent="0.15">
      <c r="A176" t="s">
        <v>1343</v>
      </c>
      <c r="B176" t="s">
        <v>1114</v>
      </c>
      <c r="C176" t="str">
        <f t="shared" ca="1" si="13"/>
        <v>Closed</v>
      </c>
      <c r="D176" t="s">
        <v>14</v>
      </c>
      <c r="E176" t="s">
        <v>15</v>
      </c>
      <c r="F176" t="s">
        <v>1115</v>
      </c>
      <c r="H176" t="s">
        <v>17</v>
      </c>
      <c r="N176" t="str">
        <f t="shared" si="14"/>
        <v>BIG C - Lam Luk Ka Klongs</v>
      </c>
      <c r="O176" t="str">
        <f t="shared" si="15"/>
        <v>BIG C - Lam Luk Ka Klongs</v>
      </c>
      <c r="P176" t="s">
        <v>362</v>
      </c>
      <c r="Q176" t="s">
        <v>362</v>
      </c>
      <c r="S176" t="str">
        <f t="shared" si="16"/>
        <v/>
      </c>
    </row>
    <row r="177" spans="1:19" x14ac:dyDescent="0.15">
      <c r="A177" t="s">
        <v>1344</v>
      </c>
      <c r="B177" t="s">
        <v>1109</v>
      </c>
      <c r="C177" t="str">
        <f t="shared" ca="1" si="13"/>
        <v>Closed</v>
      </c>
      <c r="D177" t="s">
        <v>14</v>
      </c>
      <c r="E177" t="s">
        <v>15</v>
      </c>
      <c r="F177" t="s">
        <v>25</v>
      </c>
      <c r="H177" t="s">
        <v>728</v>
      </c>
      <c r="N177" t="str">
        <f t="shared" si="14"/>
        <v>BIG C - Chon Buri</v>
      </c>
      <c r="O177" t="str">
        <f t="shared" si="15"/>
        <v>BIG C - Chon Buri</v>
      </c>
      <c r="P177" t="s">
        <v>362</v>
      </c>
      <c r="Q177" t="s">
        <v>362</v>
      </c>
      <c r="S177" t="str">
        <f t="shared" si="16"/>
        <v/>
      </c>
    </row>
    <row r="178" spans="1:19" x14ac:dyDescent="0.15">
      <c r="A178" t="s">
        <v>1345</v>
      </c>
      <c r="B178" t="s">
        <v>1126</v>
      </c>
      <c r="C178" t="str">
        <f t="shared" ca="1" si="13"/>
        <v>Closed</v>
      </c>
      <c r="D178" t="s">
        <v>14</v>
      </c>
      <c r="E178" t="s">
        <v>15</v>
      </c>
      <c r="F178" t="s">
        <v>1127</v>
      </c>
      <c r="H178" t="s">
        <v>731</v>
      </c>
      <c r="N178" t="str">
        <f t="shared" si="14"/>
        <v>BIG C - Phetchabun</v>
      </c>
      <c r="O178" t="str">
        <f t="shared" si="15"/>
        <v>BIG C - Phetchabun</v>
      </c>
      <c r="P178" t="s">
        <v>362</v>
      </c>
      <c r="Q178" t="s">
        <v>362</v>
      </c>
      <c r="S178" t="str">
        <f t="shared" si="16"/>
        <v/>
      </c>
    </row>
    <row r="179" spans="1:19" x14ac:dyDescent="0.15">
      <c r="A179" t="s">
        <v>1346</v>
      </c>
      <c r="B179" t="s">
        <v>1118</v>
      </c>
      <c r="C179" t="str">
        <f t="shared" ca="1" si="13"/>
        <v>Closed</v>
      </c>
      <c r="D179" t="s">
        <v>14</v>
      </c>
      <c r="E179" t="s">
        <v>15</v>
      </c>
      <c r="F179" t="s">
        <v>325</v>
      </c>
      <c r="H179" t="s">
        <v>731</v>
      </c>
      <c r="N179" t="str">
        <f t="shared" si="14"/>
        <v>BIG C - Lopburi</v>
      </c>
      <c r="O179" t="str">
        <f t="shared" si="15"/>
        <v>BIG C - Lopburi</v>
      </c>
      <c r="P179" t="s">
        <v>362</v>
      </c>
      <c r="Q179" t="s">
        <v>362</v>
      </c>
      <c r="S179" t="str">
        <f t="shared" si="16"/>
        <v/>
      </c>
    </row>
    <row r="180" spans="1:19" x14ac:dyDescent="0.15">
      <c r="A180" t="s">
        <v>1347</v>
      </c>
      <c r="B180" t="s">
        <v>1112</v>
      </c>
      <c r="C180" t="str">
        <f t="shared" ca="1" si="13"/>
        <v>Closed</v>
      </c>
      <c r="D180" t="s">
        <v>14</v>
      </c>
      <c r="E180" t="s">
        <v>15</v>
      </c>
      <c r="F180" t="s">
        <v>240</v>
      </c>
      <c r="H180" t="s">
        <v>729</v>
      </c>
      <c r="N180" t="str">
        <f t="shared" si="14"/>
        <v>BIG C - Hang Dong</v>
      </c>
      <c r="O180" t="str">
        <f t="shared" si="15"/>
        <v>BIG C - Hang Dong</v>
      </c>
      <c r="P180" t="s">
        <v>362</v>
      </c>
      <c r="Q180" t="s">
        <v>362</v>
      </c>
      <c r="S180" t="str">
        <f t="shared" si="16"/>
        <v/>
      </c>
    </row>
    <row r="181" spans="1:19" x14ac:dyDescent="0.15">
      <c r="A181" t="s">
        <v>1348</v>
      </c>
      <c r="B181" t="s">
        <v>1309</v>
      </c>
      <c r="C181" t="str">
        <f t="shared" ca="1" si="13"/>
        <v>Closed</v>
      </c>
      <c r="D181" t="s">
        <v>14</v>
      </c>
      <c r="E181" t="s">
        <v>15</v>
      </c>
      <c r="F181" t="s">
        <v>223</v>
      </c>
      <c r="G181" t="s">
        <v>223</v>
      </c>
      <c r="H181" t="s">
        <v>731</v>
      </c>
      <c r="K181" t="s">
        <v>20</v>
      </c>
      <c r="N181" t="str">
        <f t="shared" si="14"/>
        <v>BIG C - Saraburi</v>
      </c>
      <c r="O181" t="str">
        <f t="shared" si="15"/>
        <v>BIG C - Saraburi (Studio One)</v>
      </c>
      <c r="P181" t="s">
        <v>362</v>
      </c>
      <c r="Q181" t="s">
        <v>362</v>
      </c>
      <c r="S181" t="str">
        <f t="shared" si="16"/>
        <v/>
      </c>
    </row>
    <row r="182" spans="1:19" x14ac:dyDescent="0.15">
      <c r="A182" t="s">
        <v>1349</v>
      </c>
      <c r="B182" t="s">
        <v>1297</v>
      </c>
      <c r="C182" t="str">
        <f t="shared" ca="1" si="13"/>
        <v>Closed</v>
      </c>
      <c r="D182" t="s">
        <v>131</v>
      </c>
      <c r="E182" t="s">
        <v>268</v>
      </c>
      <c r="F182" t="s">
        <v>1298</v>
      </c>
      <c r="H182" t="s">
        <v>17</v>
      </c>
      <c r="K182" t="s">
        <v>140</v>
      </c>
      <c r="N182" t="str">
        <f t="shared" si="14"/>
        <v>ONLINE PLATFORM - BuzzeBees</v>
      </c>
      <c r="O182" t="str">
        <f t="shared" si="15"/>
        <v>ONLINE PLATFORM - BuzzeBees (Cannon)</v>
      </c>
      <c r="P182" t="s">
        <v>362</v>
      </c>
      <c r="Q182" t="s">
        <v>362</v>
      </c>
      <c r="S182" t="str">
        <f t="shared" si="16"/>
        <v/>
      </c>
    </row>
    <row r="183" spans="1:19" x14ac:dyDescent="0.15">
      <c r="A183" t="s">
        <v>1350</v>
      </c>
      <c r="B183" t="s">
        <v>1302</v>
      </c>
      <c r="C183" t="str">
        <f t="shared" ca="1" si="13"/>
        <v>Closed</v>
      </c>
      <c r="D183" t="s">
        <v>131</v>
      </c>
      <c r="E183" t="s">
        <v>268</v>
      </c>
      <c r="F183" t="s">
        <v>1298</v>
      </c>
      <c r="H183" t="s">
        <v>17</v>
      </c>
      <c r="K183" t="s">
        <v>20</v>
      </c>
      <c r="N183" t="str">
        <f t="shared" si="14"/>
        <v>ONLINE PLATFORM - BuzzeBees</v>
      </c>
      <c r="O183" t="str">
        <f t="shared" si="15"/>
        <v>ONLINE PLATFORM - BuzzeBees (Studio One)</v>
      </c>
      <c r="P183" t="s">
        <v>362</v>
      </c>
      <c r="Q183" t="s">
        <v>362</v>
      </c>
      <c r="S183" t="str">
        <f t="shared" si="16"/>
        <v/>
      </c>
    </row>
    <row r="184" spans="1:19" x14ac:dyDescent="0.15">
      <c r="A184" t="s">
        <v>1351</v>
      </c>
      <c r="B184" t="s">
        <v>1116</v>
      </c>
      <c r="C184" t="str">
        <f t="shared" ca="1" si="13"/>
        <v>Closed</v>
      </c>
      <c r="D184" t="s">
        <v>14</v>
      </c>
      <c r="E184" t="s">
        <v>15</v>
      </c>
      <c r="F184" t="s">
        <v>1117</v>
      </c>
      <c r="H184" t="s">
        <v>17</v>
      </c>
      <c r="N184" t="str">
        <f t="shared" si="14"/>
        <v>BIG C - Lat Phrao 2</v>
      </c>
      <c r="O184" t="str">
        <f t="shared" si="15"/>
        <v>BIG C - Lat Phrao 2</v>
      </c>
      <c r="P184" t="s">
        <v>362</v>
      </c>
      <c r="Q184" t="s">
        <v>362</v>
      </c>
      <c r="S184" t="str">
        <f t="shared" si="16"/>
        <v/>
      </c>
    </row>
    <row r="185" spans="1:19" x14ac:dyDescent="0.15">
      <c r="A185" t="s">
        <v>1352</v>
      </c>
      <c r="B185" t="s">
        <v>1124</v>
      </c>
      <c r="C185" t="str">
        <f t="shared" ca="1" si="13"/>
        <v>Closed</v>
      </c>
      <c r="D185" t="s">
        <v>14</v>
      </c>
      <c r="E185" t="s">
        <v>15</v>
      </c>
      <c r="F185" t="s">
        <v>1125</v>
      </c>
      <c r="H185" t="s">
        <v>17</v>
      </c>
      <c r="K185" t="s">
        <v>20</v>
      </c>
      <c r="N185" t="str">
        <f t="shared" si="14"/>
        <v>BIG C - Phet Kasem 2</v>
      </c>
      <c r="O185" t="str">
        <f t="shared" si="15"/>
        <v>BIG C - Phet Kasem 2 (Studio One)</v>
      </c>
      <c r="P185" t="s">
        <v>362</v>
      </c>
      <c r="Q185" t="s">
        <v>362</v>
      </c>
      <c r="S185" t="str">
        <f t="shared" si="16"/>
        <v/>
      </c>
    </row>
    <row r="186" spans="1:19" x14ac:dyDescent="0.15">
      <c r="A186" t="s">
        <v>1353</v>
      </c>
      <c r="B186" t="s">
        <v>1135</v>
      </c>
      <c r="C186" t="str">
        <f t="shared" ca="1" si="13"/>
        <v>Closed</v>
      </c>
      <c r="D186" t="s">
        <v>14</v>
      </c>
      <c r="E186" t="s">
        <v>15</v>
      </c>
      <c r="F186" t="s">
        <v>1136</v>
      </c>
      <c r="H186" t="s">
        <v>17</v>
      </c>
      <c r="N186" t="str">
        <f t="shared" si="14"/>
        <v>BIG C - Rom Klao</v>
      </c>
      <c r="O186" t="str">
        <f t="shared" si="15"/>
        <v>BIG C - Rom Klao</v>
      </c>
      <c r="P186" t="s">
        <v>362</v>
      </c>
      <c r="Q186" t="s">
        <v>362</v>
      </c>
      <c r="S186" t="str">
        <f t="shared" si="16"/>
        <v/>
      </c>
    </row>
    <row r="187" spans="1:19" x14ac:dyDescent="0.15">
      <c r="A187" t="s">
        <v>1354</v>
      </c>
      <c r="B187" t="s">
        <v>1143</v>
      </c>
      <c r="C187" t="str">
        <f t="shared" ca="1" si="13"/>
        <v>Closed</v>
      </c>
      <c r="D187" t="s">
        <v>14</v>
      </c>
      <c r="E187" t="s">
        <v>15</v>
      </c>
      <c r="F187" t="s">
        <v>1144</v>
      </c>
      <c r="H187" t="s">
        <v>17</v>
      </c>
      <c r="N187" t="str">
        <f t="shared" si="14"/>
        <v>BIG C - Sukhaphiban 3 (2)</v>
      </c>
      <c r="O187" t="str">
        <f t="shared" si="15"/>
        <v>BIG C - Sukhaphiban 3 (2)</v>
      </c>
      <c r="P187" t="s">
        <v>362</v>
      </c>
      <c r="Q187" t="s">
        <v>362</v>
      </c>
      <c r="S187" t="str">
        <f t="shared" si="16"/>
        <v/>
      </c>
    </row>
    <row r="188" spans="1:19" x14ac:dyDescent="0.15">
      <c r="A188" t="s">
        <v>1355</v>
      </c>
      <c r="B188" t="s">
        <v>1147</v>
      </c>
      <c r="C188" t="str">
        <f t="shared" ca="1" si="13"/>
        <v>Closed</v>
      </c>
      <c r="D188" t="s">
        <v>14</v>
      </c>
      <c r="E188" t="s">
        <v>15</v>
      </c>
      <c r="F188" t="s">
        <v>1148</v>
      </c>
      <c r="H188" t="s">
        <v>17</v>
      </c>
      <c r="N188" t="str">
        <f t="shared" si="14"/>
        <v>BIG C - Suwinthawong</v>
      </c>
      <c r="O188" t="str">
        <f t="shared" si="15"/>
        <v>BIG C - Suwinthawong</v>
      </c>
      <c r="P188" t="s">
        <v>362</v>
      </c>
      <c r="Q188" t="s">
        <v>362</v>
      </c>
      <c r="S188" t="str">
        <f t="shared" si="16"/>
        <v/>
      </c>
    </row>
    <row r="189" spans="1:19" x14ac:dyDescent="0.15">
      <c r="A189" t="s">
        <v>1356</v>
      </c>
      <c r="B189" t="s">
        <v>1130</v>
      </c>
      <c r="C189" t="str">
        <f t="shared" ca="1" si="13"/>
        <v>Closed</v>
      </c>
      <c r="D189" t="s">
        <v>14</v>
      </c>
      <c r="E189" t="s">
        <v>15</v>
      </c>
      <c r="F189" t="s">
        <v>204</v>
      </c>
      <c r="H189" t="s">
        <v>17</v>
      </c>
      <c r="N189" t="str">
        <f t="shared" si="14"/>
        <v>BIG C - Ram Intra</v>
      </c>
      <c r="O189" t="str">
        <f t="shared" si="15"/>
        <v>BIG C - Ram Intra</v>
      </c>
      <c r="P189" t="s">
        <v>362</v>
      </c>
      <c r="Q189" t="s">
        <v>362</v>
      </c>
      <c r="S189" t="str">
        <f t="shared" si="16"/>
        <v/>
      </c>
    </row>
    <row r="190" spans="1:19" x14ac:dyDescent="0.15">
      <c r="A190" t="s">
        <v>1357</v>
      </c>
      <c r="B190" t="s">
        <v>1132</v>
      </c>
      <c r="C190" t="str">
        <f t="shared" ca="1" si="13"/>
        <v>Closed</v>
      </c>
      <c r="D190" t="s">
        <v>14</v>
      </c>
      <c r="E190" t="s">
        <v>15</v>
      </c>
      <c r="F190" t="s">
        <v>1133</v>
      </c>
      <c r="G190" t="s">
        <v>17</v>
      </c>
      <c r="H190" t="s">
        <v>17</v>
      </c>
      <c r="K190" t="s">
        <v>20</v>
      </c>
      <c r="N190" t="str">
        <f t="shared" si="14"/>
        <v>BIG C - Rangsit 2</v>
      </c>
      <c r="O190" t="str">
        <f t="shared" si="15"/>
        <v>BIG C - Rangsit 2 (Studio One)</v>
      </c>
      <c r="P190" t="s">
        <v>362</v>
      </c>
      <c r="Q190" t="s">
        <v>362</v>
      </c>
      <c r="S190" t="str">
        <f t="shared" si="16"/>
        <v/>
      </c>
    </row>
    <row r="191" spans="1:19" x14ac:dyDescent="0.15">
      <c r="A191" t="s">
        <v>1358</v>
      </c>
      <c r="B191" t="s">
        <v>1141</v>
      </c>
      <c r="C191" t="str">
        <f t="shared" ca="1" si="13"/>
        <v>Closed</v>
      </c>
      <c r="D191" t="s">
        <v>14</v>
      </c>
      <c r="E191" t="s">
        <v>15</v>
      </c>
      <c r="F191" t="s">
        <v>1142</v>
      </c>
      <c r="H191" t="s">
        <v>17</v>
      </c>
      <c r="N191" t="str">
        <f t="shared" si="14"/>
        <v>BIG C - Sukhaphiban 1</v>
      </c>
      <c r="O191" t="str">
        <f t="shared" si="15"/>
        <v>BIG C - Sukhaphiban 1</v>
      </c>
      <c r="P191" t="s">
        <v>362</v>
      </c>
      <c r="Q191" t="s">
        <v>362</v>
      </c>
      <c r="S191" t="str">
        <f t="shared" si="16"/>
        <v/>
      </c>
    </row>
    <row r="192" spans="1:19" x14ac:dyDescent="0.15">
      <c r="A192" t="s">
        <v>1359</v>
      </c>
      <c r="B192" t="s">
        <v>1104</v>
      </c>
      <c r="C192" t="str">
        <f t="shared" ca="1" si="13"/>
        <v>Closed</v>
      </c>
      <c r="D192" t="s">
        <v>14</v>
      </c>
      <c r="E192" t="s">
        <v>15</v>
      </c>
      <c r="F192" t="s">
        <v>1105</v>
      </c>
      <c r="H192" t="s">
        <v>17</v>
      </c>
      <c r="K192" t="s">
        <v>20</v>
      </c>
      <c r="N192" t="str">
        <f t="shared" si="14"/>
        <v>BIG C - Bang Bon</v>
      </c>
      <c r="O192" t="str">
        <f t="shared" si="15"/>
        <v>BIG C - Bang Bon (Studio One)</v>
      </c>
      <c r="P192" t="s">
        <v>362</v>
      </c>
      <c r="Q192" t="s">
        <v>362</v>
      </c>
      <c r="S192" t="str">
        <f t="shared" si="16"/>
        <v/>
      </c>
    </row>
    <row r="193" spans="1:19" x14ac:dyDescent="0.15">
      <c r="A193" t="s">
        <v>1360</v>
      </c>
      <c r="B193" t="s">
        <v>1110</v>
      </c>
      <c r="C193" t="str">
        <f t="shared" ca="1" si="13"/>
        <v>Closed</v>
      </c>
      <c r="D193" t="s">
        <v>14</v>
      </c>
      <c r="E193" t="s">
        <v>15</v>
      </c>
      <c r="F193" t="s">
        <v>1111</v>
      </c>
      <c r="H193" t="s">
        <v>728</v>
      </c>
      <c r="N193" t="str">
        <f t="shared" si="14"/>
        <v>BIG C - Chon Buri 2</v>
      </c>
      <c r="O193" t="str">
        <f t="shared" si="15"/>
        <v>BIG C - Chon Buri 2</v>
      </c>
      <c r="P193" t="s">
        <v>362</v>
      </c>
      <c r="Q193" t="s">
        <v>362</v>
      </c>
      <c r="S193" t="str">
        <f t="shared" si="16"/>
        <v/>
      </c>
    </row>
    <row r="194" spans="1:19" x14ac:dyDescent="0.15">
      <c r="A194" t="s">
        <v>1361</v>
      </c>
      <c r="B194" t="s">
        <v>1216</v>
      </c>
      <c r="C194" t="str">
        <f t="shared" ca="1" si="13"/>
        <v>Closed</v>
      </c>
      <c r="D194" t="s">
        <v>1092</v>
      </c>
      <c r="E194" t="s">
        <v>1093</v>
      </c>
      <c r="F194" t="s">
        <v>255</v>
      </c>
      <c r="H194" t="s">
        <v>17</v>
      </c>
      <c r="N194" t="str">
        <f t="shared" si="14"/>
        <v>zOTHERS - Bang Kapi</v>
      </c>
      <c r="O194" t="str">
        <f t="shared" si="15"/>
        <v>zOTHERS - Bang Kapi</v>
      </c>
      <c r="P194" t="s">
        <v>362</v>
      </c>
      <c r="Q194" t="s">
        <v>362</v>
      </c>
      <c r="S194" t="str">
        <f t="shared" si="16"/>
        <v/>
      </c>
    </row>
    <row r="195" spans="1:19" x14ac:dyDescent="0.15">
      <c r="A195" t="s">
        <v>1362</v>
      </c>
      <c r="B195" t="s">
        <v>1188</v>
      </c>
      <c r="C195" t="str">
        <f t="shared" ca="1" si="13"/>
        <v>Closed</v>
      </c>
      <c r="D195" t="s">
        <v>143</v>
      </c>
      <c r="E195" t="s">
        <v>132</v>
      </c>
      <c r="F195" t="s">
        <v>1189</v>
      </c>
      <c r="H195" t="s">
        <v>729</v>
      </c>
      <c r="K195" t="s">
        <v>136</v>
      </c>
      <c r="N195" t="str">
        <f t="shared" si="14"/>
        <v>CENTRAL - Kad Suan Kaew</v>
      </c>
      <c r="O195" t="str">
        <f t="shared" si="15"/>
        <v>CENTRAL - Kad Suan Kaew (Akemi)</v>
      </c>
      <c r="P195" t="s">
        <v>362</v>
      </c>
      <c r="Q195" t="s">
        <v>362</v>
      </c>
      <c r="S195" t="str">
        <f t="shared" si="16"/>
        <v/>
      </c>
    </row>
    <row r="196" spans="1:19" x14ac:dyDescent="0.15">
      <c r="A196" t="s">
        <v>1363</v>
      </c>
      <c r="B196" t="s">
        <v>1169</v>
      </c>
      <c r="C196" t="str">
        <f t="shared" ca="1" si="13"/>
        <v>Closed</v>
      </c>
      <c r="D196" t="s">
        <v>143</v>
      </c>
      <c r="E196" t="s">
        <v>132</v>
      </c>
      <c r="F196" t="s">
        <v>71</v>
      </c>
      <c r="H196" t="s">
        <v>730</v>
      </c>
      <c r="N196" t="str">
        <f t="shared" si="14"/>
        <v>CENTRAL - Hat Yai</v>
      </c>
      <c r="O196" t="str">
        <f t="shared" si="15"/>
        <v>CENTRAL - Hat Yai</v>
      </c>
      <c r="P196" t="s">
        <v>362</v>
      </c>
      <c r="Q196" t="s">
        <v>362</v>
      </c>
      <c r="S196" t="str">
        <f t="shared" si="16"/>
        <v/>
      </c>
    </row>
    <row r="197" spans="1:19" x14ac:dyDescent="0.15">
      <c r="A197" t="s">
        <v>1364</v>
      </c>
      <c r="B197" t="s">
        <v>1182</v>
      </c>
      <c r="C197" t="str">
        <f t="shared" ca="1" si="13"/>
        <v>Closed</v>
      </c>
      <c r="D197" t="s">
        <v>143</v>
      </c>
      <c r="E197" t="s">
        <v>132</v>
      </c>
      <c r="F197" t="s">
        <v>195</v>
      </c>
      <c r="H197" t="s">
        <v>17</v>
      </c>
      <c r="N197" t="str">
        <f t="shared" si="14"/>
        <v>CENTRAL - Salaya</v>
      </c>
      <c r="O197" t="str">
        <f t="shared" si="15"/>
        <v>CENTRAL - Salaya</v>
      </c>
      <c r="P197" t="s">
        <v>362</v>
      </c>
      <c r="Q197" t="s">
        <v>362</v>
      </c>
      <c r="S197" t="str">
        <f t="shared" si="16"/>
        <v/>
      </c>
    </row>
    <row r="198" spans="1:19" x14ac:dyDescent="0.15">
      <c r="A198" t="s">
        <v>1365</v>
      </c>
      <c r="B198" t="s">
        <v>1186</v>
      </c>
      <c r="C198" t="str">
        <f t="shared" ca="1" si="13"/>
        <v>Closed</v>
      </c>
      <c r="D198" t="s">
        <v>143</v>
      </c>
      <c r="E198" t="s">
        <v>132</v>
      </c>
      <c r="F198" t="s">
        <v>1187</v>
      </c>
      <c r="H198" t="s">
        <v>17</v>
      </c>
      <c r="N198" t="str">
        <f t="shared" si="14"/>
        <v>CENTRAL - Jewelry Trade Center</v>
      </c>
      <c r="O198" t="str">
        <f t="shared" si="15"/>
        <v>CENTRAL - Jewelry Trade Center</v>
      </c>
      <c r="P198" t="s">
        <v>362</v>
      </c>
      <c r="Q198" t="s">
        <v>362</v>
      </c>
      <c r="S198" t="str">
        <f t="shared" si="16"/>
        <v/>
      </c>
    </row>
    <row r="199" spans="1:19" x14ac:dyDescent="0.15">
      <c r="A199" t="s">
        <v>1366</v>
      </c>
      <c r="B199" t="s">
        <v>1167</v>
      </c>
      <c r="C199" t="str">
        <f t="shared" ref="C199:C230" ca="1" si="17">IF(AND(P199="-",Q199="-"),"Closed",
    IF(AND(P199="-",ISBLANK(Q199)),"Active",
        IF(AND(NOT(ISBLANK(P199)),Q199&lt;&gt;"",TODAY()&gt;=Q199),"Closed",
            IF(AND(P199="-",Q199&lt;&gt;"",TODAY()&lt;=Q199),"Waiting for close",
                IF(AND(P199&lt;&gt;"-",ISBLANK(Q199),P199&lt;=TODAY()),"Active",
                    IF(AND(P199&lt;&gt;"-",ISBLANK(Q199),P199&gt;=TODAY()),"Waiting for active",
                        IF(AND(P199&lt;&gt;"-",Q199&lt;&gt;"",P199&lt;=TODAY(),Q199&gt;=TODAY()),"Active","")
                    )
                )
            )
        )
    )
)</f>
        <v>Closed</v>
      </c>
      <c r="D199" t="s">
        <v>143</v>
      </c>
      <c r="E199" t="s">
        <v>132</v>
      </c>
      <c r="F199" t="s">
        <v>144</v>
      </c>
      <c r="H199" t="s">
        <v>17</v>
      </c>
      <c r="N199" t="str">
        <f t="shared" si="14"/>
        <v>CENTRAL - Chidlom</v>
      </c>
      <c r="O199" t="str">
        <f t="shared" si="15"/>
        <v>CENTRAL - Chidlom</v>
      </c>
      <c r="P199" t="s">
        <v>362</v>
      </c>
      <c r="Q199" t="s">
        <v>362</v>
      </c>
      <c r="S199" t="str">
        <f t="shared" si="16"/>
        <v/>
      </c>
    </row>
    <row r="200" spans="1:19" x14ac:dyDescent="0.15">
      <c r="A200" t="s">
        <v>1367</v>
      </c>
      <c r="B200" t="s">
        <v>1165</v>
      </c>
      <c r="C200" t="str">
        <f t="shared" ca="1" si="17"/>
        <v>Closed</v>
      </c>
      <c r="D200" t="s">
        <v>143</v>
      </c>
      <c r="E200" t="s">
        <v>132</v>
      </c>
      <c r="F200" t="s">
        <v>144</v>
      </c>
      <c r="H200" t="s">
        <v>17</v>
      </c>
      <c r="N200" t="str">
        <f t="shared" si="14"/>
        <v>CENTRAL - Chidlom</v>
      </c>
      <c r="O200" t="str">
        <f t="shared" si="15"/>
        <v>CENTRAL - Chidlom</v>
      </c>
      <c r="P200" t="s">
        <v>362</v>
      </c>
      <c r="Q200" t="s">
        <v>362</v>
      </c>
      <c r="S200" t="str">
        <f t="shared" si="16"/>
        <v/>
      </c>
    </row>
    <row r="201" spans="1:19" x14ac:dyDescent="0.15">
      <c r="A201" t="s">
        <v>1368</v>
      </c>
      <c r="B201" t="s">
        <v>1168</v>
      </c>
      <c r="C201" t="str">
        <f t="shared" ca="1" si="17"/>
        <v>Closed</v>
      </c>
      <c r="D201" t="s">
        <v>143</v>
      </c>
      <c r="E201" t="s">
        <v>132</v>
      </c>
      <c r="F201" t="s">
        <v>144</v>
      </c>
      <c r="H201" t="s">
        <v>17</v>
      </c>
      <c r="N201" t="str">
        <f t="shared" si="14"/>
        <v>CENTRAL - Chidlom</v>
      </c>
      <c r="O201" t="str">
        <f t="shared" si="15"/>
        <v>CENTRAL - Chidlom</v>
      </c>
      <c r="P201" t="s">
        <v>362</v>
      </c>
      <c r="Q201" t="s">
        <v>362</v>
      </c>
      <c r="S201" t="str">
        <f t="shared" si="16"/>
        <v/>
      </c>
    </row>
    <row r="202" spans="1:19" x14ac:dyDescent="0.15">
      <c r="A202" t="s">
        <v>1369</v>
      </c>
      <c r="B202" t="s">
        <v>1172</v>
      </c>
      <c r="C202" t="str">
        <f t="shared" ca="1" si="17"/>
        <v>Closed</v>
      </c>
      <c r="D202" t="s">
        <v>143</v>
      </c>
      <c r="E202" t="s">
        <v>132</v>
      </c>
      <c r="F202" t="s">
        <v>77</v>
      </c>
      <c r="H202" t="s">
        <v>17</v>
      </c>
      <c r="N202" t="str">
        <f t="shared" si="14"/>
        <v>CENTRAL - Lat Phrao</v>
      </c>
      <c r="O202" t="str">
        <f t="shared" si="15"/>
        <v>CENTRAL - Lat Phrao</v>
      </c>
      <c r="P202" t="s">
        <v>362</v>
      </c>
      <c r="Q202" t="s">
        <v>362</v>
      </c>
      <c r="S202" t="str">
        <f t="shared" si="16"/>
        <v/>
      </c>
    </row>
    <row r="203" spans="1:19" x14ac:dyDescent="0.15">
      <c r="A203" t="s">
        <v>1370</v>
      </c>
      <c r="B203" t="s">
        <v>1170</v>
      </c>
      <c r="C203" t="str">
        <f t="shared" ca="1" si="17"/>
        <v>Closed</v>
      </c>
      <c r="D203" t="s">
        <v>143</v>
      </c>
      <c r="E203" t="s">
        <v>132</v>
      </c>
      <c r="F203" t="s">
        <v>77</v>
      </c>
      <c r="H203" t="s">
        <v>17</v>
      </c>
      <c r="N203" t="str">
        <f t="shared" si="14"/>
        <v>CENTRAL - Lat Phrao</v>
      </c>
      <c r="O203" t="str">
        <f t="shared" si="15"/>
        <v>CENTRAL - Lat Phrao</v>
      </c>
      <c r="P203" t="s">
        <v>362</v>
      </c>
      <c r="Q203" t="s">
        <v>362</v>
      </c>
      <c r="S203" t="str">
        <f t="shared" si="16"/>
        <v/>
      </c>
    </row>
    <row r="204" spans="1:19" x14ac:dyDescent="0.15">
      <c r="A204" t="s">
        <v>1371</v>
      </c>
      <c r="B204" t="s">
        <v>1181</v>
      </c>
      <c r="C204" t="str">
        <f t="shared" ca="1" si="17"/>
        <v>Closed</v>
      </c>
      <c r="D204" t="s">
        <v>143</v>
      </c>
      <c r="E204" t="s">
        <v>132</v>
      </c>
      <c r="F204" t="s">
        <v>68</v>
      </c>
      <c r="H204" t="s">
        <v>17</v>
      </c>
      <c r="N204" t="str">
        <f t="shared" si="14"/>
        <v>CENTRAL - Rangsit</v>
      </c>
      <c r="O204" t="str">
        <f t="shared" si="15"/>
        <v>CENTRAL - Rangsit</v>
      </c>
      <c r="P204" t="s">
        <v>362</v>
      </c>
      <c r="Q204" t="s">
        <v>362</v>
      </c>
      <c r="S204" t="str">
        <f t="shared" si="16"/>
        <v/>
      </c>
    </row>
    <row r="205" spans="1:19" x14ac:dyDescent="0.15">
      <c r="A205" t="s">
        <v>1372</v>
      </c>
      <c r="B205" t="s">
        <v>1177</v>
      </c>
      <c r="C205" t="str">
        <f t="shared" ca="1" si="17"/>
        <v>Closed</v>
      </c>
      <c r="D205" t="s">
        <v>143</v>
      </c>
      <c r="E205" t="s">
        <v>132</v>
      </c>
      <c r="F205" t="s">
        <v>153</v>
      </c>
      <c r="H205" t="s">
        <v>17</v>
      </c>
      <c r="N205" t="str">
        <f t="shared" si="14"/>
        <v>CENTRAL - Pinklao</v>
      </c>
      <c r="O205" t="str">
        <f t="shared" si="15"/>
        <v>CENTRAL - Pinklao</v>
      </c>
      <c r="P205" t="s">
        <v>362</v>
      </c>
      <c r="Q205" t="s">
        <v>362</v>
      </c>
      <c r="S205" t="str">
        <f t="shared" si="16"/>
        <v/>
      </c>
    </row>
    <row r="206" spans="1:19" x14ac:dyDescent="0.15">
      <c r="A206" t="s">
        <v>1373</v>
      </c>
      <c r="B206" t="s">
        <v>1184</v>
      </c>
      <c r="C206" t="str">
        <f t="shared" ca="1" si="17"/>
        <v>Closed</v>
      </c>
      <c r="D206" t="s">
        <v>143</v>
      </c>
      <c r="E206" t="s">
        <v>132</v>
      </c>
      <c r="F206" t="s">
        <v>148</v>
      </c>
      <c r="H206" t="s">
        <v>17</v>
      </c>
      <c r="N206" t="str">
        <f t="shared" si="14"/>
        <v>CENTRAL - Zen World</v>
      </c>
      <c r="O206" t="str">
        <f t="shared" si="15"/>
        <v>CENTRAL - Zen World</v>
      </c>
      <c r="P206" t="s">
        <v>362</v>
      </c>
      <c r="Q206" t="s">
        <v>362</v>
      </c>
      <c r="S206" t="str">
        <f t="shared" si="16"/>
        <v/>
      </c>
    </row>
    <row r="207" spans="1:19" x14ac:dyDescent="0.15">
      <c r="A207" t="s">
        <v>1374</v>
      </c>
      <c r="B207" t="s">
        <v>1183</v>
      </c>
      <c r="C207" t="str">
        <f t="shared" ca="1" si="17"/>
        <v>Closed</v>
      </c>
      <c r="D207" t="s">
        <v>143</v>
      </c>
      <c r="E207" t="s">
        <v>132</v>
      </c>
      <c r="F207" t="s">
        <v>148</v>
      </c>
      <c r="H207" t="s">
        <v>17</v>
      </c>
      <c r="N207" t="str">
        <f t="shared" si="14"/>
        <v>CENTRAL - Zen World</v>
      </c>
      <c r="O207" t="str">
        <f t="shared" si="15"/>
        <v>CENTRAL - Zen World</v>
      </c>
      <c r="P207" t="s">
        <v>362</v>
      </c>
      <c r="Q207" t="s">
        <v>362</v>
      </c>
      <c r="S207" t="str">
        <f t="shared" si="16"/>
        <v/>
      </c>
    </row>
    <row r="208" spans="1:19" x14ac:dyDescent="0.15">
      <c r="A208" t="s">
        <v>1375</v>
      </c>
      <c r="B208" t="s">
        <v>1162</v>
      </c>
      <c r="C208" t="str">
        <f t="shared" ca="1" si="17"/>
        <v>Closed</v>
      </c>
      <c r="D208" t="s">
        <v>143</v>
      </c>
      <c r="E208" t="s">
        <v>132</v>
      </c>
      <c r="F208" t="s">
        <v>80</v>
      </c>
      <c r="H208" t="s">
        <v>17</v>
      </c>
      <c r="N208" t="str">
        <f t="shared" si="14"/>
        <v>CENTRAL - Bang Na</v>
      </c>
      <c r="O208" t="str">
        <f t="shared" si="15"/>
        <v>CENTRAL - Bang Na</v>
      </c>
      <c r="P208" t="s">
        <v>362</v>
      </c>
      <c r="Q208" t="s">
        <v>362</v>
      </c>
      <c r="S208" t="str">
        <f t="shared" si="16"/>
        <v/>
      </c>
    </row>
    <row r="209" spans="1:19" x14ac:dyDescent="0.15">
      <c r="A209" t="s">
        <v>1376</v>
      </c>
      <c r="B209" t="s">
        <v>1161</v>
      </c>
      <c r="C209" t="str">
        <f t="shared" ca="1" si="17"/>
        <v>Closed</v>
      </c>
      <c r="D209" t="s">
        <v>143</v>
      </c>
      <c r="E209" t="s">
        <v>132</v>
      </c>
      <c r="F209" t="s">
        <v>80</v>
      </c>
      <c r="H209" t="s">
        <v>17</v>
      </c>
      <c r="N209" t="str">
        <f t="shared" si="14"/>
        <v>CENTRAL - Bang Na</v>
      </c>
      <c r="O209" t="str">
        <f t="shared" si="15"/>
        <v>CENTRAL - Bang Na</v>
      </c>
      <c r="P209" t="s">
        <v>362</v>
      </c>
      <c r="Q209" t="s">
        <v>362</v>
      </c>
      <c r="S209" t="str">
        <f t="shared" si="16"/>
        <v/>
      </c>
    </row>
    <row r="210" spans="1:19" x14ac:dyDescent="0.15">
      <c r="A210" t="s">
        <v>1377</v>
      </c>
      <c r="B210" t="s">
        <v>1179</v>
      </c>
      <c r="C210" t="str">
        <f t="shared" ca="1" si="17"/>
        <v>Closed</v>
      </c>
      <c r="D210" t="s">
        <v>143</v>
      </c>
      <c r="E210" t="s">
        <v>132</v>
      </c>
      <c r="F210" t="s">
        <v>165</v>
      </c>
      <c r="H210" t="s">
        <v>17</v>
      </c>
      <c r="N210" t="str">
        <f t="shared" si="14"/>
        <v>CENTRAL - Rama 3</v>
      </c>
      <c r="O210" t="str">
        <f t="shared" si="15"/>
        <v>CENTRAL - Rama 3</v>
      </c>
      <c r="P210" t="s">
        <v>362</v>
      </c>
      <c r="Q210" t="s">
        <v>362</v>
      </c>
      <c r="S210" t="str">
        <f t="shared" si="16"/>
        <v/>
      </c>
    </row>
    <row r="211" spans="1:19" x14ac:dyDescent="0.15">
      <c r="A211" t="s">
        <v>1378</v>
      </c>
      <c r="B211" t="s">
        <v>1175</v>
      </c>
      <c r="C211" t="str">
        <f t="shared" ca="1" si="17"/>
        <v>Closed</v>
      </c>
      <c r="D211" t="s">
        <v>143</v>
      </c>
      <c r="E211" t="s">
        <v>132</v>
      </c>
      <c r="F211" t="s">
        <v>193</v>
      </c>
      <c r="H211" t="s">
        <v>730</v>
      </c>
      <c r="N211" t="str">
        <f t="shared" si="14"/>
        <v>CENTRAL - Phuket</v>
      </c>
      <c r="O211" t="str">
        <f t="shared" si="15"/>
        <v>CENTRAL - Phuket</v>
      </c>
      <c r="P211" t="s">
        <v>362</v>
      </c>
      <c r="Q211" t="s">
        <v>362</v>
      </c>
      <c r="S211" t="str">
        <f t="shared" si="16"/>
        <v/>
      </c>
    </row>
    <row r="212" spans="1:19" x14ac:dyDescent="0.15">
      <c r="A212" t="s">
        <v>1379</v>
      </c>
      <c r="B212" t="s">
        <v>1158</v>
      </c>
      <c r="C212" t="str">
        <f t="shared" ca="1" si="17"/>
        <v>Closed</v>
      </c>
      <c r="D212" t="s">
        <v>143</v>
      </c>
      <c r="E212" t="s">
        <v>132</v>
      </c>
      <c r="F212" t="s">
        <v>90</v>
      </c>
      <c r="H212" t="s">
        <v>17</v>
      </c>
      <c r="N212" t="str">
        <f t="shared" si="14"/>
        <v>CENTRAL - Chaengwattana</v>
      </c>
      <c r="O212" t="str">
        <f t="shared" si="15"/>
        <v>CENTRAL - Chaengwattana</v>
      </c>
      <c r="P212" t="s">
        <v>362</v>
      </c>
      <c r="Q212" t="s">
        <v>362</v>
      </c>
      <c r="S212" t="str">
        <f t="shared" si="16"/>
        <v/>
      </c>
    </row>
    <row r="213" spans="1:19" x14ac:dyDescent="0.15">
      <c r="A213" t="s">
        <v>1380</v>
      </c>
      <c r="B213" t="s">
        <v>1173</v>
      </c>
      <c r="C213" t="str">
        <f t="shared" ca="1" si="17"/>
        <v>Closed</v>
      </c>
      <c r="D213" t="s">
        <v>143</v>
      </c>
      <c r="E213" t="s">
        <v>132</v>
      </c>
      <c r="F213" t="s">
        <v>177</v>
      </c>
      <c r="H213" t="s">
        <v>728</v>
      </c>
      <c r="N213" t="str">
        <f t="shared" si="14"/>
        <v>CENTRAL - Pattaya</v>
      </c>
      <c r="O213" t="str">
        <f t="shared" si="15"/>
        <v>CENTRAL - Pattaya</v>
      </c>
      <c r="P213" t="s">
        <v>362</v>
      </c>
      <c r="Q213" t="s">
        <v>362</v>
      </c>
      <c r="S213" t="str">
        <f t="shared" si="16"/>
        <v/>
      </c>
    </row>
    <row r="214" spans="1:19" x14ac:dyDescent="0.15">
      <c r="A214" t="s">
        <v>1381</v>
      </c>
      <c r="B214" t="s">
        <v>1163</v>
      </c>
      <c r="C214" t="str">
        <f t="shared" ca="1" si="17"/>
        <v>Closed</v>
      </c>
      <c r="D214" t="s">
        <v>143</v>
      </c>
      <c r="E214" t="s">
        <v>132</v>
      </c>
      <c r="F214" t="s">
        <v>35</v>
      </c>
      <c r="H214" t="s">
        <v>729</v>
      </c>
      <c r="N214" t="str">
        <f t="shared" si="14"/>
        <v>CENTRAL - Chiang Mai</v>
      </c>
      <c r="O214" t="str">
        <f t="shared" si="15"/>
        <v>CENTRAL - Chiang Mai</v>
      </c>
      <c r="P214" t="s">
        <v>362</v>
      </c>
      <c r="Q214" t="s">
        <v>362</v>
      </c>
      <c r="S214" t="str">
        <f t="shared" si="16"/>
        <v/>
      </c>
    </row>
    <row r="215" spans="1:19" x14ac:dyDescent="0.15">
      <c r="A215" t="s">
        <v>1382</v>
      </c>
      <c r="B215" t="s">
        <v>1185</v>
      </c>
      <c r="C215" t="str">
        <f t="shared" ca="1" si="17"/>
        <v>Closed</v>
      </c>
      <c r="D215" t="s">
        <v>143</v>
      </c>
      <c r="E215" t="s">
        <v>132</v>
      </c>
      <c r="F215" t="s">
        <v>168</v>
      </c>
      <c r="H215" t="s">
        <v>730</v>
      </c>
      <c r="N215" t="str">
        <f t="shared" si="14"/>
        <v>CENTRAL - Hat Yai Kanchana</v>
      </c>
      <c r="O215" t="str">
        <f t="shared" si="15"/>
        <v>CENTRAL - Hat Yai Kanchana</v>
      </c>
      <c r="P215" t="s">
        <v>362</v>
      </c>
      <c r="Q215" t="s">
        <v>362</v>
      </c>
      <c r="S215" t="str">
        <f t="shared" si="16"/>
        <v/>
      </c>
    </row>
    <row r="216" spans="1:19" x14ac:dyDescent="0.15">
      <c r="A216" t="s">
        <v>1383</v>
      </c>
      <c r="B216" t="s">
        <v>1194</v>
      </c>
      <c r="C216" t="str">
        <f t="shared" ca="1" si="17"/>
        <v>Closed</v>
      </c>
      <c r="D216" t="s">
        <v>143</v>
      </c>
      <c r="E216" t="s">
        <v>132</v>
      </c>
      <c r="F216" t="s">
        <v>163</v>
      </c>
      <c r="H216" t="s">
        <v>17</v>
      </c>
      <c r="N216" t="str">
        <f t="shared" si="14"/>
        <v>CENTRAL - Westgate</v>
      </c>
      <c r="O216" t="str">
        <f t="shared" si="15"/>
        <v>CENTRAL - Westgate</v>
      </c>
      <c r="P216" t="s">
        <v>362</v>
      </c>
      <c r="Q216" t="s">
        <v>362</v>
      </c>
      <c r="S216" t="str">
        <f t="shared" si="16"/>
        <v/>
      </c>
    </row>
    <row r="217" spans="1:19" x14ac:dyDescent="0.15">
      <c r="A217" t="s">
        <v>1384</v>
      </c>
      <c r="B217" t="s">
        <v>1192</v>
      </c>
      <c r="C217" t="str">
        <f t="shared" ca="1" si="17"/>
        <v>Closed</v>
      </c>
      <c r="D217" t="s">
        <v>143</v>
      </c>
      <c r="E217" t="s">
        <v>132</v>
      </c>
      <c r="F217" t="s">
        <v>163</v>
      </c>
      <c r="H217" t="s">
        <v>17</v>
      </c>
      <c r="N217" t="str">
        <f t="shared" si="14"/>
        <v>CENTRAL - Westgate</v>
      </c>
      <c r="O217" t="str">
        <f t="shared" si="15"/>
        <v>CENTRAL - Westgate</v>
      </c>
      <c r="P217" t="s">
        <v>362</v>
      </c>
      <c r="Q217" t="s">
        <v>362</v>
      </c>
      <c r="S217" t="str">
        <f t="shared" si="16"/>
        <v/>
      </c>
    </row>
    <row r="218" spans="1:19" x14ac:dyDescent="0.15">
      <c r="A218" t="s">
        <v>1385</v>
      </c>
      <c r="B218" t="s">
        <v>1160</v>
      </c>
      <c r="C218" t="str">
        <f t="shared" ca="1" si="17"/>
        <v>Closed</v>
      </c>
      <c r="D218" t="s">
        <v>143</v>
      </c>
      <c r="E218" t="s">
        <v>132</v>
      </c>
      <c r="F218" t="s">
        <v>156</v>
      </c>
      <c r="H218" t="s">
        <v>17</v>
      </c>
      <c r="N218" t="str">
        <f t="shared" si="14"/>
        <v>CENTRAL - East Ville</v>
      </c>
      <c r="O218" t="str">
        <f t="shared" si="15"/>
        <v>CENTRAL - East Ville</v>
      </c>
      <c r="P218" t="s">
        <v>362</v>
      </c>
      <c r="Q218" t="s">
        <v>362</v>
      </c>
      <c r="S218" t="str">
        <f t="shared" si="16"/>
        <v/>
      </c>
    </row>
    <row r="219" spans="1:19" x14ac:dyDescent="0.15">
      <c r="A219" t="s">
        <v>1386</v>
      </c>
      <c r="B219" t="s">
        <v>1159</v>
      </c>
      <c r="C219" t="str">
        <f t="shared" ca="1" si="17"/>
        <v>Closed</v>
      </c>
      <c r="D219" t="s">
        <v>143</v>
      </c>
      <c r="E219" t="s">
        <v>132</v>
      </c>
      <c r="F219" t="s">
        <v>90</v>
      </c>
      <c r="H219" t="s">
        <v>17</v>
      </c>
      <c r="N219" t="str">
        <f t="shared" si="14"/>
        <v>CENTRAL - Chaengwattana</v>
      </c>
      <c r="O219" t="str">
        <f t="shared" si="15"/>
        <v>CENTRAL - Chaengwattana</v>
      </c>
      <c r="P219" t="s">
        <v>362</v>
      </c>
      <c r="Q219" t="s">
        <v>362</v>
      </c>
      <c r="S219" t="str">
        <f t="shared" si="16"/>
        <v/>
      </c>
    </row>
    <row r="220" spans="1:19" x14ac:dyDescent="0.15">
      <c r="A220" t="s">
        <v>1387</v>
      </c>
      <c r="B220" t="s">
        <v>1164</v>
      </c>
      <c r="C220" t="str">
        <f t="shared" ca="1" si="17"/>
        <v>Closed</v>
      </c>
      <c r="D220" t="s">
        <v>143</v>
      </c>
      <c r="E220" t="s">
        <v>132</v>
      </c>
      <c r="F220" t="s">
        <v>35</v>
      </c>
      <c r="H220" t="s">
        <v>729</v>
      </c>
      <c r="N220" t="str">
        <f t="shared" si="14"/>
        <v>CENTRAL - Chiang Mai</v>
      </c>
      <c r="O220" t="str">
        <f t="shared" si="15"/>
        <v>CENTRAL - Chiang Mai</v>
      </c>
      <c r="P220" t="s">
        <v>362</v>
      </c>
      <c r="Q220" t="s">
        <v>362</v>
      </c>
      <c r="S220" t="str">
        <f t="shared" si="16"/>
        <v/>
      </c>
    </row>
    <row r="221" spans="1:19" x14ac:dyDescent="0.15">
      <c r="A221" t="s">
        <v>1388</v>
      </c>
      <c r="B221" t="s">
        <v>1171</v>
      </c>
      <c r="C221" t="str">
        <f t="shared" ca="1" si="17"/>
        <v>Closed</v>
      </c>
      <c r="D221" t="s">
        <v>143</v>
      </c>
      <c r="E221" t="s">
        <v>132</v>
      </c>
      <c r="F221" t="s">
        <v>77</v>
      </c>
      <c r="H221" t="s">
        <v>17</v>
      </c>
      <c r="N221" t="str">
        <f t="shared" si="14"/>
        <v>CENTRAL - Lat Phrao</v>
      </c>
      <c r="O221" t="str">
        <f t="shared" si="15"/>
        <v>CENTRAL - Lat Phrao</v>
      </c>
      <c r="P221" t="s">
        <v>362</v>
      </c>
      <c r="Q221" t="s">
        <v>362</v>
      </c>
      <c r="S221" t="str">
        <f t="shared" si="16"/>
        <v/>
      </c>
    </row>
    <row r="222" spans="1:19" x14ac:dyDescent="0.15">
      <c r="A222" t="s">
        <v>1389</v>
      </c>
      <c r="B222" t="s">
        <v>1176</v>
      </c>
      <c r="C222" t="str">
        <f t="shared" ca="1" si="17"/>
        <v>Closed</v>
      </c>
      <c r="D222" t="s">
        <v>143</v>
      </c>
      <c r="E222" t="s">
        <v>132</v>
      </c>
      <c r="F222" t="s">
        <v>153</v>
      </c>
      <c r="H222" t="s">
        <v>17</v>
      </c>
      <c r="N222" t="str">
        <f t="shared" si="14"/>
        <v>CENTRAL - Pinklao</v>
      </c>
      <c r="O222" t="str">
        <f t="shared" si="15"/>
        <v>CENTRAL - Pinklao</v>
      </c>
      <c r="P222" t="s">
        <v>362</v>
      </c>
      <c r="Q222" t="s">
        <v>362</v>
      </c>
      <c r="S222" t="str">
        <f t="shared" si="16"/>
        <v/>
      </c>
    </row>
    <row r="223" spans="1:19" x14ac:dyDescent="0.15">
      <c r="A223" t="s">
        <v>1390</v>
      </c>
      <c r="B223" t="s">
        <v>1178</v>
      </c>
      <c r="C223" t="str">
        <f t="shared" ca="1" si="17"/>
        <v>Closed</v>
      </c>
      <c r="D223" t="s">
        <v>143</v>
      </c>
      <c r="E223" t="s">
        <v>132</v>
      </c>
      <c r="F223" t="s">
        <v>165</v>
      </c>
      <c r="H223" t="s">
        <v>17</v>
      </c>
      <c r="N223" t="str">
        <f t="shared" si="14"/>
        <v>CENTRAL - Rama 3</v>
      </c>
      <c r="O223" t="str">
        <f t="shared" si="15"/>
        <v>CENTRAL - Rama 3</v>
      </c>
      <c r="P223" t="s">
        <v>362</v>
      </c>
      <c r="Q223" t="s">
        <v>362</v>
      </c>
      <c r="S223" t="str">
        <f t="shared" si="16"/>
        <v/>
      </c>
    </row>
    <row r="224" spans="1:19" x14ac:dyDescent="0.15">
      <c r="A224" t="s">
        <v>1391</v>
      </c>
      <c r="B224" t="s">
        <v>1180</v>
      </c>
      <c r="C224" t="str">
        <f t="shared" ca="1" si="17"/>
        <v>Closed</v>
      </c>
      <c r="D224" t="s">
        <v>143</v>
      </c>
      <c r="E224" t="s">
        <v>132</v>
      </c>
      <c r="F224" t="s">
        <v>68</v>
      </c>
      <c r="H224" t="s">
        <v>17</v>
      </c>
      <c r="N224" t="str">
        <f t="shared" si="14"/>
        <v>CENTRAL - Rangsit</v>
      </c>
      <c r="O224" t="str">
        <f t="shared" si="15"/>
        <v>CENTRAL - Rangsit</v>
      </c>
      <c r="P224" t="s">
        <v>362</v>
      </c>
      <c r="Q224" t="s">
        <v>362</v>
      </c>
      <c r="S224" t="str">
        <f t="shared" si="16"/>
        <v/>
      </c>
    </row>
    <row r="225" spans="1:19" x14ac:dyDescent="0.15">
      <c r="A225" t="s">
        <v>1392</v>
      </c>
      <c r="B225" t="s">
        <v>1193</v>
      </c>
      <c r="C225" t="str">
        <f t="shared" ca="1" si="17"/>
        <v>Closed</v>
      </c>
      <c r="D225" t="s">
        <v>143</v>
      </c>
      <c r="E225" t="s">
        <v>132</v>
      </c>
      <c r="F225" t="s">
        <v>163</v>
      </c>
      <c r="H225" t="s">
        <v>17</v>
      </c>
      <c r="N225" t="str">
        <f t="shared" si="14"/>
        <v>CENTRAL - Westgate</v>
      </c>
      <c r="O225" t="str">
        <f t="shared" si="15"/>
        <v>CENTRAL - Westgate</v>
      </c>
      <c r="P225" t="s">
        <v>362</v>
      </c>
      <c r="Q225" t="s">
        <v>362</v>
      </c>
      <c r="S225" t="str">
        <f t="shared" si="16"/>
        <v/>
      </c>
    </row>
    <row r="226" spans="1:19" x14ac:dyDescent="0.15">
      <c r="A226" t="s">
        <v>1393</v>
      </c>
      <c r="B226" t="s">
        <v>1166</v>
      </c>
      <c r="C226" t="str">
        <f t="shared" ca="1" si="17"/>
        <v>Closed</v>
      </c>
      <c r="D226" t="s">
        <v>143</v>
      </c>
      <c r="E226" t="s">
        <v>132</v>
      </c>
      <c r="F226" t="s">
        <v>144</v>
      </c>
      <c r="H226" t="s">
        <v>17</v>
      </c>
      <c r="N226" t="str">
        <f t="shared" si="14"/>
        <v>CENTRAL - Chidlom</v>
      </c>
      <c r="O226" t="str">
        <f t="shared" si="15"/>
        <v>CENTRAL - Chidlom</v>
      </c>
      <c r="P226" t="s">
        <v>362</v>
      </c>
      <c r="Q226" t="s">
        <v>362</v>
      </c>
      <c r="S226" t="str">
        <f t="shared" si="16"/>
        <v/>
      </c>
    </row>
    <row r="227" spans="1:19" x14ac:dyDescent="0.15">
      <c r="A227" t="s">
        <v>1394</v>
      </c>
      <c r="B227" t="s">
        <v>1174</v>
      </c>
      <c r="C227" t="str">
        <f t="shared" ca="1" si="17"/>
        <v>Closed</v>
      </c>
      <c r="D227" t="s">
        <v>143</v>
      </c>
      <c r="E227" t="s">
        <v>132</v>
      </c>
      <c r="F227" t="s">
        <v>193</v>
      </c>
      <c r="G227" t="s">
        <v>193</v>
      </c>
      <c r="H227" t="s">
        <v>730</v>
      </c>
      <c r="K227" t="s">
        <v>140</v>
      </c>
      <c r="N227" t="str">
        <f t="shared" si="14"/>
        <v>CENTRAL - Phuket</v>
      </c>
      <c r="O227" t="str">
        <f t="shared" si="15"/>
        <v>CENTRAL - Phuket (Cannon)</v>
      </c>
      <c r="P227" t="s">
        <v>362</v>
      </c>
      <c r="Q227" t="s">
        <v>362</v>
      </c>
      <c r="S227" t="str">
        <f t="shared" si="16"/>
        <v/>
      </c>
    </row>
    <row r="228" spans="1:19" x14ac:dyDescent="0.15">
      <c r="A228" t="s">
        <v>1395</v>
      </c>
      <c r="B228" t="s">
        <v>1191</v>
      </c>
      <c r="C228" t="str">
        <f t="shared" ca="1" si="17"/>
        <v>Closed</v>
      </c>
      <c r="D228" t="s">
        <v>143</v>
      </c>
      <c r="E228" t="s">
        <v>132</v>
      </c>
      <c r="F228" t="s">
        <v>163</v>
      </c>
      <c r="H228" t="s">
        <v>17</v>
      </c>
      <c r="K228" t="s">
        <v>140</v>
      </c>
      <c r="N228" t="str">
        <f t="shared" si="14"/>
        <v>CENTRAL - Westgate</v>
      </c>
      <c r="O228" t="str">
        <f t="shared" si="15"/>
        <v>CENTRAL - Westgate (Cannon)</v>
      </c>
      <c r="P228" t="s">
        <v>362</v>
      </c>
      <c r="Q228" t="s">
        <v>362</v>
      </c>
      <c r="S228" t="str">
        <f t="shared" si="16"/>
        <v/>
      </c>
    </row>
    <row r="229" spans="1:19" x14ac:dyDescent="0.15">
      <c r="A229" t="s">
        <v>1396</v>
      </c>
      <c r="B229" t="s">
        <v>1190</v>
      </c>
      <c r="C229" t="str">
        <f t="shared" ca="1" si="17"/>
        <v>Closed</v>
      </c>
      <c r="D229" t="s">
        <v>143</v>
      </c>
      <c r="E229" t="s">
        <v>132</v>
      </c>
      <c r="F229" t="s">
        <v>171</v>
      </c>
      <c r="G229" t="s">
        <v>171</v>
      </c>
      <c r="H229" t="s">
        <v>732</v>
      </c>
      <c r="K229" t="s">
        <v>140</v>
      </c>
      <c r="N229" t="str">
        <f t="shared" si="14"/>
        <v>CENTRAL - Udon Thani</v>
      </c>
      <c r="O229" t="str">
        <f t="shared" si="15"/>
        <v>CENTRAL - Udon Thani (Cannon)</v>
      </c>
      <c r="P229" t="s">
        <v>362</v>
      </c>
      <c r="Q229" t="s">
        <v>362</v>
      </c>
      <c r="S229" t="str">
        <f t="shared" si="16"/>
        <v/>
      </c>
    </row>
    <row r="230" spans="1:19" x14ac:dyDescent="0.15">
      <c r="A230" t="s">
        <v>1397</v>
      </c>
      <c r="B230" t="s">
        <v>1310</v>
      </c>
      <c r="C230" t="str">
        <f t="shared" ca="1" si="17"/>
        <v>Closed</v>
      </c>
      <c r="D230" t="s">
        <v>143</v>
      </c>
      <c r="E230" t="s">
        <v>132</v>
      </c>
      <c r="F230" t="s">
        <v>188</v>
      </c>
      <c r="G230" t="s">
        <v>189</v>
      </c>
      <c r="H230" t="s">
        <v>731</v>
      </c>
      <c r="K230" t="s">
        <v>140</v>
      </c>
      <c r="N230" t="str">
        <f t="shared" si="14"/>
        <v>CENTRAL - Westville</v>
      </c>
      <c r="O230" t="str">
        <f t="shared" si="15"/>
        <v>CENTRAL - Westville (Cannon)</v>
      </c>
      <c r="P230" t="s">
        <v>362</v>
      </c>
      <c r="Q230" t="s">
        <v>362</v>
      </c>
      <c r="S230" t="str">
        <f t="shared" si="16"/>
        <v/>
      </c>
    </row>
    <row r="231" spans="1:19" x14ac:dyDescent="0.15">
      <c r="A231" t="s">
        <v>1398</v>
      </c>
      <c r="B231" t="s">
        <v>1153</v>
      </c>
      <c r="C231" t="str">
        <f t="shared" ref="C231:C262" ca="1" si="18">IF(AND(P231="-",Q231="-"),"Closed",
    IF(AND(P231="-",ISBLANK(Q231)),"Active",
        IF(AND(NOT(ISBLANK(P231)),Q231&lt;&gt;"",TODAY()&gt;=Q231),"Closed",
            IF(AND(P231="-",Q231&lt;&gt;"",TODAY()&lt;=Q231),"Waiting for close",
                IF(AND(P231&lt;&gt;"-",ISBLANK(Q231),P231&lt;=TODAY()),"Active",
                    IF(AND(P231&lt;&gt;"-",ISBLANK(Q231),P231&gt;=TODAY()),"Waiting for active",
                        IF(AND(P231&lt;&gt;"-",Q231&lt;&gt;"",P231&lt;=TODAY(),Q231&gt;=TODAY()),"Active","")
                    )
                )
            )
        )
    )
)</f>
        <v>Closed</v>
      </c>
      <c r="D231" t="s">
        <v>1092</v>
      </c>
      <c r="E231" t="s">
        <v>1093</v>
      </c>
      <c r="F231" t="s">
        <v>47</v>
      </c>
      <c r="H231" t="s">
        <v>17</v>
      </c>
      <c r="N231" t="str">
        <f t="shared" ref="N231:N294" si="19">E231&amp;" - "&amp;F231</f>
        <v>zOTHERS - On Nut</v>
      </c>
      <c r="O231" t="str">
        <f t="shared" ref="O231:O294" si="20">E231 &amp; " - " &amp; F231  &amp; IF(K231&lt;&gt;"", " (" &amp; K231 &amp; ")", "")</f>
        <v>zOTHERS - On Nut</v>
      </c>
      <c r="P231" t="s">
        <v>362</v>
      </c>
      <c r="Q231" t="s">
        <v>362</v>
      </c>
      <c r="S231" t="str">
        <f t="shared" ref="S231:S294" si="21">IF(R231="", "", IF(K231="", R231, R231 &amp; " (" &amp; K231 &amp; ")"))</f>
        <v/>
      </c>
    </row>
    <row r="232" spans="1:19" x14ac:dyDescent="0.15">
      <c r="A232" t="s">
        <v>1399</v>
      </c>
      <c r="B232" t="s">
        <v>1156</v>
      </c>
      <c r="C232" t="str">
        <f t="shared" ca="1" si="18"/>
        <v>Closed</v>
      </c>
      <c r="D232" t="s">
        <v>1092</v>
      </c>
      <c r="E232" t="s">
        <v>1093</v>
      </c>
      <c r="F232" t="s">
        <v>1157</v>
      </c>
      <c r="H232" t="s">
        <v>17</v>
      </c>
      <c r="N232" t="str">
        <f t="shared" si="19"/>
        <v>zOTHERS - The Shoppes Grd Rama 9</v>
      </c>
      <c r="O232" t="str">
        <f t="shared" si="20"/>
        <v>zOTHERS - The Shoppes Grd Rama 9</v>
      </c>
      <c r="P232" t="s">
        <v>362</v>
      </c>
      <c r="Q232" t="s">
        <v>362</v>
      </c>
      <c r="S232" t="str">
        <f t="shared" si="21"/>
        <v/>
      </c>
    </row>
    <row r="233" spans="1:19" x14ac:dyDescent="0.15">
      <c r="A233" t="s">
        <v>1400</v>
      </c>
      <c r="B233" t="s">
        <v>1155</v>
      </c>
      <c r="C233" t="str">
        <f t="shared" ca="1" si="18"/>
        <v>Closed</v>
      </c>
      <c r="D233" t="s">
        <v>1092</v>
      </c>
      <c r="E233" t="s">
        <v>1093</v>
      </c>
      <c r="F233" t="s">
        <v>44</v>
      </c>
      <c r="H233" t="s">
        <v>17</v>
      </c>
      <c r="N233" t="str">
        <f t="shared" si="19"/>
        <v>zOTHERS - Suksawat</v>
      </c>
      <c r="O233" t="str">
        <f t="shared" si="20"/>
        <v>zOTHERS - Suksawat</v>
      </c>
      <c r="P233" t="s">
        <v>362</v>
      </c>
      <c r="Q233" t="s">
        <v>362</v>
      </c>
      <c r="S233" t="str">
        <f t="shared" si="21"/>
        <v/>
      </c>
    </row>
    <row r="234" spans="1:19" x14ac:dyDescent="0.15">
      <c r="A234" t="s">
        <v>1401</v>
      </c>
      <c r="B234" t="s">
        <v>1152</v>
      </c>
      <c r="C234" t="str">
        <f t="shared" ca="1" si="18"/>
        <v>Closed</v>
      </c>
      <c r="D234" t="s">
        <v>1092</v>
      </c>
      <c r="E234" t="s">
        <v>1093</v>
      </c>
      <c r="F234" t="s">
        <v>200</v>
      </c>
      <c r="H234" t="s">
        <v>731</v>
      </c>
      <c r="N234" t="str">
        <f t="shared" si="19"/>
        <v>zOTHERS - Nakhon Sawan</v>
      </c>
      <c r="O234" t="str">
        <f t="shared" si="20"/>
        <v>zOTHERS - Nakhon Sawan</v>
      </c>
      <c r="P234" t="s">
        <v>362</v>
      </c>
      <c r="Q234" t="s">
        <v>362</v>
      </c>
      <c r="S234" t="str">
        <f t="shared" si="21"/>
        <v/>
      </c>
    </row>
    <row r="235" spans="1:19" x14ac:dyDescent="0.15">
      <c r="A235" t="s">
        <v>1402</v>
      </c>
      <c r="B235" t="s">
        <v>1154</v>
      </c>
      <c r="C235" t="str">
        <f t="shared" ca="1" si="18"/>
        <v>Closed</v>
      </c>
      <c r="D235" t="s">
        <v>1092</v>
      </c>
      <c r="E235" t="s">
        <v>1093</v>
      </c>
      <c r="F235" t="s">
        <v>184</v>
      </c>
      <c r="H235" t="s">
        <v>17</v>
      </c>
      <c r="N235" t="str">
        <f t="shared" si="19"/>
        <v>zOTHERS - Rama 2</v>
      </c>
      <c r="O235" t="str">
        <f t="shared" si="20"/>
        <v>zOTHERS - Rama 2</v>
      </c>
      <c r="P235" t="s">
        <v>362</v>
      </c>
      <c r="Q235" t="s">
        <v>362</v>
      </c>
      <c r="S235" t="str">
        <f t="shared" si="21"/>
        <v/>
      </c>
    </row>
    <row r="236" spans="1:19" x14ac:dyDescent="0.15">
      <c r="A236" t="s">
        <v>1403</v>
      </c>
      <c r="B236" t="s">
        <v>1303</v>
      </c>
      <c r="C236" t="str">
        <f t="shared" ca="1" si="18"/>
        <v>Closed</v>
      </c>
      <c r="D236" t="s">
        <v>1092</v>
      </c>
      <c r="E236" t="s">
        <v>1093</v>
      </c>
      <c r="F236" t="s">
        <v>1304</v>
      </c>
      <c r="H236" t="s">
        <v>17</v>
      </c>
      <c r="N236" t="str">
        <f t="shared" si="19"/>
        <v>zOTHERS - Bitec Event</v>
      </c>
      <c r="O236" t="str">
        <f t="shared" si="20"/>
        <v>zOTHERS - Bitec Event</v>
      </c>
      <c r="P236" t="s">
        <v>362</v>
      </c>
      <c r="Q236" t="s">
        <v>362</v>
      </c>
      <c r="S236" t="str">
        <f t="shared" si="21"/>
        <v/>
      </c>
    </row>
    <row r="237" spans="1:19" x14ac:dyDescent="0.15">
      <c r="A237" t="s">
        <v>1404</v>
      </c>
      <c r="B237" t="s">
        <v>1091</v>
      </c>
      <c r="C237" t="str">
        <f t="shared" ca="1" si="18"/>
        <v>Closed</v>
      </c>
      <c r="D237" t="s">
        <v>1092</v>
      </c>
      <c r="E237" t="s">
        <v>1093</v>
      </c>
      <c r="F237" t="s">
        <v>177</v>
      </c>
      <c r="H237" t="s">
        <v>728</v>
      </c>
      <c r="N237" t="str">
        <f t="shared" si="19"/>
        <v>zOTHERS - Pattaya</v>
      </c>
      <c r="O237" t="str">
        <f t="shared" si="20"/>
        <v>zOTHERS - Pattaya</v>
      </c>
      <c r="P237" t="s">
        <v>362</v>
      </c>
      <c r="Q237" t="s">
        <v>362</v>
      </c>
      <c r="S237" t="str">
        <f t="shared" si="21"/>
        <v/>
      </c>
    </row>
    <row r="238" spans="1:19" x14ac:dyDescent="0.15">
      <c r="A238" t="s">
        <v>1405</v>
      </c>
      <c r="B238" t="s">
        <v>1282</v>
      </c>
      <c r="C238" t="str">
        <f t="shared" ca="1" si="18"/>
        <v>Closed</v>
      </c>
      <c r="D238" t="s">
        <v>1092</v>
      </c>
      <c r="E238" t="s">
        <v>1093</v>
      </c>
      <c r="F238" t="s">
        <v>80</v>
      </c>
      <c r="H238" t="s">
        <v>17</v>
      </c>
      <c r="N238" t="str">
        <f t="shared" si="19"/>
        <v>zOTHERS - Bang Na</v>
      </c>
      <c r="O238" t="str">
        <f t="shared" si="20"/>
        <v>zOTHERS - Bang Na</v>
      </c>
      <c r="P238" t="s">
        <v>362</v>
      </c>
      <c r="Q238" t="s">
        <v>362</v>
      </c>
      <c r="S238" t="str">
        <f t="shared" si="21"/>
        <v/>
      </c>
    </row>
    <row r="239" spans="1:19" x14ac:dyDescent="0.15">
      <c r="A239" t="s">
        <v>1406</v>
      </c>
      <c r="B239" t="s">
        <v>1283</v>
      </c>
      <c r="C239" t="str">
        <f t="shared" ca="1" si="18"/>
        <v>Closed</v>
      </c>
      <c r="D239" t="s">
        <v>1092</v>
      </c>
      <c r="E239" t="s">
        <v>1093</v>
      </c>
      <c r="F239" t="s">
        <v>1284</v>
      </c>
      <c r="H239" t="s">
        <v>17</v>
      </c>
      <c r="N239" t="str">
        <f t="shared" si="19"/>
        <v>zOTHERS - Praditmanutham</v>
      </c>
      <c r="O239" t="str">
        <f t="shared" si="20"/>
        <v>zOTHERS - Praditmanutham</v>
      </c>
      <c r="P239" t="s">
        <v>362</v>
      </c>
      <c r="Q239" t="s">
        <v>362</v>
      </c>
      <c r="S239" t="str">
        <f t="shared" si="21"/>
        <v/>
      </c>
    </row>
    <row r="240" spans="1:19" x14ac:dyDescent="0.15">
      <c r="A240" t="s">
        <v>1407</v>
      </c>
      <c r="B240" t="s">
        <v>1318</v>
      </c>
      <c r="C240" t="str">
        <f t="shared" ca="1" si="18"/>
        <v>Closed</v>
      </c>
      <c r="D240" t="s">
        <v>131</v>
      </c>
      <c r="E240" t="s">
        <v>268</v>
      </c>
      <c r="F240" t="s">
        <v>1319</v>
      </c>
      <c r="H240" t="s">
        <v>17</v>
      </c>
      <c r="N240" t="str">
        <f t="shared" si="19"/>
        <v>ONLINE PLATFORM - JD</v>
      </c>
      <c r="O240" t="str">
        <f t="shared" si="20"/>
        <v>ONLINE PLATFORM - JD</v>
      </c>
      <c r="P240" t="s">
        <v>362</v>
      </c>
      <c r="Q240" t="s">
        <v>362</v>
      </c>
      <c r="S240" t="str">
        <f t="shared" si="21"/>
        <v/>
      </c>
    </row>
    <row r="241" spans="1:19" x14ac:dyDescent="0.15">
      <c r="A241" t="s">
        <v>1408</v>
      </c>
      <c r="B241" t="s">
        <v>1150</v>
      </c>
      <c r="C241" t="str">
        <f t="shared" ca="1" si="18"/>
        <v>Closed</v>
      </c>
      <c r="D241" t="s">
        <v>1092</v>
      </c>
      <c r="E241" t="s">
        <v>1093</v>
      </c>
      <c r="F241" t="s">
        <v>1151</v>
      </c>
      <c r="H241" t="s">
        <v>17</v>
      </c>
      <c r="N241" t="str">
        <f t="shared" si="19"/>
        <v>zOTHERS - Suanplern Market</v>
      </c>
      <c r="O241" t="str">
        <f t="shared" si="20"/>
        <v>zOTHERS - Suanplern Market</v>
      </c>
      <c r="P241" t="s">
        <v>362</v>
      </c>
      <c r="Q241" t="s">
        <v>362</v>
      </c>
      <c r="S241" t="str">
        <f t="shared" si="21"/>
        <v/>
      </c>
    </row>
    <row r="242" spans="1:19" x14ac:dyDescent="0.15">
      <c r="A242" t="s">
        <v>1409</v>
      </c>
      <c r="B242" t="s">
        <v>1294</v>
      </c>
      <c r="C242" t="str">
        <f t="shared" ca="1" si="18"/>
        <v>Closed</v>
      </c>
      <c r="D242" t="s">
        <v>1092</v>
      </c>
      <c r="E242" t="s">
        <v>1093</v>
      </c>
      <c r="F242" t="s">
        <v>1295</v>
      </c>
      <c r="H242" t="s">
        <v>17</v>
      </c>
      <c r="N242" t="str">
        <f t="shared" si="19"/>
        <v>zOTHERS - MarketPlace KrungThepKritha</v>
      </c>
      <c r="O242" t="str">
        <f t="shared" si="20"/>
        <v>zOTHERS - MarketPlace KrungThepKritha</v>
      </c>
      <c r="P242" t="s">
        <v>362</v>
      </c>
      <c r="Q242" t="s">
        <v>362</v>
      </c>
      <c r="S242" t="str">
        <f t="shared" si="21"/>
        <v/>
      </c>
    </row>
    <row r="243" spans="1:19" x14ac:dyDescent="0.15">
      <c r="A243" t="s">
        <v>1410</v>
      </c>
      <c r="B243" t="s">
        <v>1221</v>
      </c>
      <c r="C243" t="str">
        <f t="shared" ca="1" si="18"/>
        <v>Closed</v>
      </c>
      <c r="D243" t="s">
        <v>1092</v>
      </c>
      <c r="E243" t="s">
        <v>1093</v>
      </c>
      <c r="F243" t="s">
        <v>127</v>
      </c>
      <c r="H243" t="s">
        <v>732</v>
      </c>
      <c r="N243" t="str">
        <f t="shared" si="19"/>
        <v>zOTHERS - Korat</v>
      </c>
      <c r="O243" t="str">
        <f t="shared" si="20"/>
        <v>zOTHERS - Korat</v>
      </c>
      <c r="P243" t="s">
        <v>362</v>
      </c>
      <c r="Q243" t="s">
        <v>362</v>
      </c>
      <c r="S243" t="str">
        <f t="shared" si="21"/>
        <v/>
      </c>
    </row>
    <row r="244" spans="1:19" x14ac:dyDescent="0.15">
      <c r="A244" t="s">
        <v>1411</v>
      </c>
      <c r="B244" t="s">
        <v>1217</v>
      </c>
      <c r="C244" t="str">
        <f t="shared" ca="1" si="18"/>
        <v>Closed</v>
      </c>
      <c r="D244" t="s">
        <v>1092</v>
      </c>
      <c r="E244" t="s">
        <v>1093</v>
      </c>
      <c r="F244" t="s">
        <v>1218</v>
      </c>
      <c r="H244" t="s">
        <v>17</v>
      </c>
      <c r="N244" t="str">
        <f t="shared" si="19"/>
        <v>zOTHERS - Expo</v>
      </c>
      <c r="O244" t="str">
        <f t="shared" si="20"/>
        <v>zOTHERS - Expo</v>
      </c>
      <c r="P244" t="s">
        <v>362</v>
      </c>
      <c r="Q244" t="s">
        <v>362</v>
      </c>
      <c r="S244" t="str">
        <f t="shared" si="21"/>
        <v/>
      </c>
    </row>
    <row r="245" spans="1:19" x14ac:dyDescent="0.15">
      <c r="A245" t="s">
        <v>1412</v>
      </c>
      <c r="B245" t="s">
        <v>1195</v>
      </c>
      <c r="C245" t="str">
        <f t="shared" ca="1" si="18"/>
        <v>Closed</v>
      </c>
      <c r="D245" t="s">
        <v>143</v>
      </c>
      <c r="E245" t="s">
        <v>342</v>
      </c>
      <c r="F245" t="s">
        <v>343</v>
      </c>
      <c r="H245" t="s">
        <v>17</v>
      </c>
      <c r="N245" t="str">
        <f t="shared" si="19"/>
        <v>SIAM TAKASHIMAYA - Icon Siam</v>
      </c>
      <c r="O245" t="str">
        <f t="shared" si="20"/>
        <v>SIAM TAKASHIMAYA - Icon Siam</v>
      </c>
      <c r="P245" t="s">
        <v>362</v>
      </c>
      <c r="Q245" t="s">
        <v>362</v>
      </c>
      <c r="S245" t="str">
        <f t="shared" si="21"/>
        <v/>
      </c>
    </row>
    <row r="246" spans="1:19" x14ac:dyDescent="0.15">
      <c r="A246" t="s">
        <v>1413</v>
      </c>
      <c r="B246" t="s">
        <v>1196</v>
      </c>
      <c r="C246" t="str">
        <f t="shared" ca="1" si="18"/>
        <v>Closed</v>
      </c>
      <c r="D246" t="s">
        <v>211</v>
      </c>
      <c r="E246" t="s">
        <v>225</v>
      </c>
      <c r="F246" t="s">
        <v>1197</v>
      </c>
      <c r="H246" t="s">
        <v>731</v>
      </c>
      <c r="N246" t="str">
        <f t="shared" si="19"/>
        <v>INDEX LIVING MALL - Hua Hin</v>
      </c>
      <c r="O246" t="str">
        <f t="shared" si="20"/>
        <v>INDEX LIVING MALL - Hua Hin</v>
      </c>
      <c r="P246" t="s">
        <v>362</v>
      </c>
      <c r="Q246" t="s">
        <v>362</v>
      </c>
      <c r="S246" t="str">
        <f t="shared" si="21"/>
        <v/>
      </c>
    </row>
    <row r="247" spans="1:19" x14ac:dyDescent="0.15">
      <c r="A247" t="s">
        <v>1414</v>
      </c>
      <c r="B247" t="s">
        <v>1198</v>
      </c>
      <c r="C247" t="str">
        <f t="shared" ca="1" si="18"/>
        <v>Closed</v>
      </c>
      <c r="D247" t="s">
        <v>211</v>
      </c>
      <c r="E247" t="s">
        <v>225</v>
      </c>
      <c r="F247" t="s">
        <v>304</v>
      </c>
      <c r="H247" t="s">
        <v>728</v>
      </c>
      <c r="N247" t="str">
        <f t="shared" si="19"/>
        <v>INDEX LIVING MALL - Rayong</v>
      </c>
      <c r="O247" t="str">
        <f t="shared" si="20"/>
        <v>INDEX LIVING MALL - Rayong</v>
      </c>
      <c r="P247" t="s">
        <v>362</v>
      </c>
      <c r="Q247" t="s">
        <v>362</v>
      </c>
      <c r="S247" t="str">
        <f t="shared" si="21"/>
        <v/>
      </c>
    </row>
    <row r="248" spans="1:19" x14ac:dyDescent="0.15">
      <c r="A248" t="s">
        <v>1415</v>
      </c>
      <c r="B248" t="s">
        <v>1199</v>
      </c>
      <c r="C248" t="str">
        <f t="shared" ca="1" si="18"/>
        <v>Closed</v>
      </c>
      <c r="D248" t="s">
        <v>211</v>
      </c>
      <c r="E248" t="s">
        <v>225</v>
      </c>
      <c r="F248" t="s">
        <v>93</v>
      </c>
      <c r="H248" t="s">
        <v>17</v>
      </c>
      <c r="N248" t="str">
        <f t="shared" si="19"/>
        <v>INDEX LIVING MALL - Phitsanulok</v>
      </c>
      <c r="O248" t="str">
        <f t="shared" si="20"/>
        <v>INDEX LIVING MALL - Phitsanulok</v>
      </c>
      <c r="P248" t="s">
        <v>362</v>
      </c>
      <c r="Q248" t="s">
        <v>362</v>
      </c>
      <c r="S248" t="str">
        <f t="shared" si="21"/>
        <v/>
      </c>
    </row>
    <row r="249" spans="1:19" x14ac:dyDescent="0.15">
      <c r="A249" t="s">
        <v>1416</v>
      </c>
      <c r="B249" t="s">
        <v>1200</v>
      </c>
      <c r="C249" t="str">
        <f t="shared" ca="1" si="18"/>
        <v>Closed</v>
      </c>
      <c r="D249" t="s">
        <v>211</v>
      </c>
      <c r="E249" t="s">
        <v>225</v>
      </c>
      <c r="F249" t="s">
        <v>25</v>
      </c>
      <c r="H249" t="s">
        <v>728</v>
      </c>
      <c r="N249" t="str">
        <f t="shared" si="19"/>
        <v>INDEX LIVING MALL - Chon Buri</v>
      </c>
      <c r="O249" t="str">
        <f t="shared" si="20"/>
        <v>INDEX LIVING MALL - Chon Buri</v>
      </c>
      <c r="P249" t="s">
        <v>362</v>
      </c>
      <c r="Q249" t="s">
        <v>362</v>
      </c>
      <c r="S249" t="str">
        <f t="shared" si="21"/>
        <v/>
      </c>
    </row>
    <row r="250" spans="1:19" x14ac:dyDescent="0.15">
      <c r="A250" t="s">
        <v>1417</v>
      </c>
      <c r="B250" t="s">
        <v>1201</v>
      </c>
      <c r="C250" t="str">
        <f t="shared" ca="1" si="18"/>
        <v>Closed</v>
      </c>
      <c r="D250" t="s">
        <v>211</v>
      </c>
      <c r="E250" t="s">
        <v>225</v>
      </c>
      <c r="F250" t="s">
        <v>200</v>
      </c>
      <c r="H250" t="s">
        <v>731</v>
      </c>
      <c r="N250" t="str">
        <f t="shared" si="19"/>
        <v>INDEX LIVING MALL - Nakhon Sawan</v>
      </c>
      <c r="O250" t="str">
        <f t="shared" si="20"/>
        <v>INDEX LIVING MALL - Nakhon Sawan</v>
      </c>
      <c r="P250" t="s">
        <v>362</v>
      </c>
      <c r="Q250" t="s">
        <v>362</v>
      </c>
      <c r="S250" t="str">
        <f t="shared" si="21"/>
        <v/>
      </c>
    </row>
    <row r="251" spans="1:19" x14ac:dyDescent="0.15">
      <c r="A251" t="s">
        <v>1418</v>
      </c>
      <c r="B251" t="s">
        <v>1202</v>
      </c>
      <c r="C251" t="str">
        <f t="shared" ca="1" si="18"/>
        <v>Closed</v>
      </c>
      <c r="D251" t="s">
        <v>211</v>
      </c>
      <c r="E251" t="s">
        <v>225</v>
      </c>
      <c r="F251" t="s">
        <v>24</v>
      </c>
      <c r="H251" t="s">
        <v>728</v>
      </c>
      <c r="K251" t="s">
        <v>140</v>
      </c>
      <c r="N251" t="str">
        <f t="shared" si="19"/>
        <v>INDEX LIVING MALL - Pattaya 2</v>
      </c>
      <c r="O251" t="str">
        <f t="shared" si="20"/>
        <v>INDEX LIVING MALL - Pattaya 2 (Cannon)</v>
      </c>
      <c r="P251" t="s">
        <v>362</v>
      </c>
      <c r="Q251" t="s">
        <v>362</v>
      </c>
      <c r="S251" t="str">
        <f t="shared" si="21"/>
        <v/>
      </c>
    </row>
    <row r="252" spans="1:19" x14ac:dyDescent="0.15">
      <c r="A252" t="s">
        <v>1419</v>
      </c>
      <c r="B252" t="s">
        <v>1203</v>
      </c>
      <c r="C252" t="str">
        <f t="shared" ca="1" si="18"/>
        <v>Closed</v>
      </c>
      <c r="D252" t="s">
        <v>211</v>
      </c>
      <c r="E252" t="s">
        <v>225</v>
      </c>
      <c r="F252" t="s">
        <v>226</v>
      </c>
      <c r="H252" t="s">
        <v>17</v>
      </c>
      <c r="K252" t="s">
        <v>140</v>
      </c>
      <c r="N252" t="str">
        <f t="shared" si="19"/>
        <v>INDEX LIVING MALL - Kaset-Nawamin</v>
      </c>
      <c r="O252" t="str">
        <f t="shared" si="20"/>
        <v>INDEX LIVING MALL - Kaset-Nawamin (Cannon)</v>
      </c>
      <c r="P252" t="s">
        <v>362</v>
      </c>
      <c r="Q252" t="s">
        <v>362</v>
      </c>
      <c r="S252" t="str">
        <f t="shared" si="21"/>
        <v/>
      </c>
    </row>
    <row r="253" spans="1:19" x14ac:dyDescent="0.15">
      <c r="A253" t="s">
        <v>1420</v>
      </c>
      <c r="B253" t="s">
        <v>1204</v>
      </c>
      <c r="C253" t="str">
        <f t="shared" ca="1" si="18"/>
        <v>Closed</v>
      </c>
      <c r="D253" t="s">
        <v>211</v>
      </c>
      <c r="E253" t="s">
        <v>225</v>
      </c>
      <c r="F253" t="s">
        <v>237</v>
      </c>
      <c r="H253" t="s">
        <v>17</v>
      </c>
      <c r="K253" t="s">
        <v>140</v>
      </c>
      <c r="N253" t="str">
        <f t="shared" si="19"/>
        <v>INDEX LIVING MALL - Ratchaphruek</v>
      </c>
      <c r="O253" t="str">
        <f t="shared" si="20"/>
        <v>INDEX LIVING MALL - Ratchaphruek (Cannon)</v>
      </c>
      <c r="P253" t="s">
        <v>362</v>
      </c>
      <c r="Q253" t="s">
        <v>362</v>
      </c>
      <c r="S253" t="str">
        <f t="shared" si="21"/>
        <v/>
      </c>
    </row>
    <row r="254" spans="1:19" x14ac:dyDescent="0.15">
      <c r="A254" t="s">
        <v>1421</v>
      </c>
      <c r="B254" t="s">
        <v>1205</v>
      </c>
      <c r="C254" t="str">
        <f t="shared" ca="1" si="18"/>
        <v>Closed</v>
      </c>
      <c r="D254" t="s">
        <v>211</v>
      </c>
      <c r="E254" t="s">
        <v>225</v>
      </c>
      <c r="F254" t="s">
        <v>35</v>
      </c>
      <c r="H254" t="s">
        <v>729</v>
      </c>
      <c r="K254" t="s">
        <v>140</v>
      </c>
      <c r="N254" t="str">
        <f t="shared" si="19"/>
        <v>INDEX LIVING MALL - Chiang Mai</v>
      </c>
      <c r="O254" t="str">
        <f t="shared" si="20"/>
        <v>INDEX LIVING MALL - Chiang Mai (Cannon)</v>
      </c>
      <c r="P254" t="s">
        <v>362</v>
      </c>
      <c r="Q254" t="s">
        <v>362</v>
      </c>
      <c r="S254" t="str">
        <f t="shared" si="21"/>
        <v/>
      </c>
    </row>
    <row r="255" spans="1:19" x14ac:dyDescent="0.15">
      <c r="A255" t="s">
        <v>1422</v>
      </c>
      <c r="B255" t="s">
        <v>1206</v>
      </c>
      <c r="C255" t="str">
        <f t="shared" ca="1" si="18"/>
        <v>Closed</v>
      </c>
      <c r="D255" t="s">
        <v>211</v>
      </c>
      <c r="E255" t="s">
        <v>225</v>
      </c>
      <c r="F255" t="s">
        <v>193</v>
      </c>
      <c r="H255" t="s">
        <v>730</v>
      </c>
      <c r="K255" t="s">
        <v>140</v>
      </c>
      <c r="N255" t="str">
        <f t="shared" si="19"/>
        <v>INDEX LIVING MALL - Phuket</v>
      </c>
      <c r="O255" t="str">
        <f t="shared" si="20"/>
        <v>INDEX LIVING MALL - Phuket (Cannon)</v>
      </c>
      <c r="P255" t="s">
        <v>362</v>
      </c>
      <c r="Q255" t="s">
        <v>362</v>
      </c>
      <c r="S255" t="str">
        <f t="shared" si="21"/>
        <v/>
      </c>
    </row>
    <row r="256" spans="1:19" x14ac:dyDescent="0.15">
      <c r="A256" t="s">
        <v>1423</v>
      </c>
      <c r="B256" t="s">
        <v>1207</v>
      </c>
      <c r="C256" t="str">
        <f t="shared" ca="1" si="18"/>
        <v>Closed</v>
      </c>
      <c r="D256" t="s">
        <v>211</v>
      </c>
      <c r="E256" t="s">
        <v>225</v>
      </c>
      <c r="F256" t="s">
        <v>62</v>
      </c>
      <c r="G256" t="s">
        <v>17</v>
      </c>
      <c r="H256" t="s">
        <v>17</v>
      </c>
      <c r="K256" t="s">
        <v>136</v>
      </c>
      <c r="N256" t="str">
        <f t="shared" si="19"/>
        <v>INDEX LIVING MALL - Ekamai</v>
      </c>
      <c r="O256" t="str">
        <f t="shared" si="20"/>
        <v>INDEX LIVING MALL - Ekamai (Akemi)</v>
      </c>
      <c r="P256" t="s">
        <v>362</v>
      </c>
      <c r="Q256" t="s">
        <v>362</v>
      </c>
      <c r="S256" t="str">
        <f t="shared" si="21"/>
        <v/>
      </c>
    </row>
    <row r="257" spans="1:19" x14ac:dyDescent="0.15">
      <c r="A257" t="s">
        <v>1424</v>
      </c>
      <c r="B257" t="s">
        <v>1279</v>
      </c>
      <c r="C257" t="str">
        <f t="shared" ca="1" si="18"/>
        <v>Closed</v>
      </c>
      <c r="D257" t="s">
        <v>211</v>
      </c>
      <c r="E257" t="s">
        <v>225</v>
      </c>
      <c r="F257" t="s">
        <v>62</v>
      </c>
      <c r="H257" t="s">
        <v>17</v>
      </c>
      <c r="K257" t="s">
        <v>140</v>
      </c>
      <c r="N257" t="str">
        <f t="shared" si="19"/>
        <v>INDEX LIVING MALL - Ekamai</v>
      </c>
      <c r="O257" t="str">
        <f t="shared" si="20"/>
        <v>INDEX LIVING MALL - Ekamai (Cannon)</v>
      </c>
      <c r="P257" t="s">
        <v>362</v>
      </c>
      <c r="Q257" t="s">
        <v>362</v>
      </c>
      <c r="S257" t="str">
        <f t="shared" si="21"/>
        <v/>
      </c>
    </row>
    <row r="258" spans="1:19" x14ac:dyDescent="0.15">
      <c r="A258" t="s">
        <v>1425</v>
      </c>
      <c r="B258" t="s">
        <v>1281</v>
      </c>
      <c r="C258" t="str">
        <f t="shared" ca="1" si="18"/>
        <v>Closed</v>
      </c>
      <c r="D258" t="s">
        <v>211</v>
      </c>
      <c r="E258" t="s">
        <v>225</v>
      </c>
      <c r="F258" t="s">
        <v>80</v>
      </c>
      <c r="H258" t="s">
        <v>17</v>
      </c>
      <c r="K258" t="s">
        <v>140</v>
      </c>
      <c r="N258" t="str">
        <f t="shared" si="19"/>
        <v>INDEX LIVING MALL - Bang Na</v>
      </c>
      <c r="O258" t="str">
        <f t="shared" si="20"/>
        <v>INDEX LIVING MALL - Bang Na (Cannon)</v>
      </c>
      <c r="P258" t="s">
        <v>362</v>
      </c>
      <c r="Q258" t="s">
        <v>362</v>
      </c>
      <c r="S258" t="str">
        <f t="shared" si="21"/>
        <v/>
      </c>
    </row>
    <row r="259" spans="1:19" x14ac:dyDescent="0.15">
      <c r="A259" t="s">
        <v>1426</v>
      </c>
      <c r="B259" t="s">
        <v>1285</v>
      </c>
      <c r="C259" t="str">
        <f t="shared" ca="1" si="18"/>
        <v>Closed</v>
      </c>
      <c r="D259" t="s">
        <v>211</v>
      </c>
      <c r="E259" t="s">
        <v>225</v>
      </c>
      <c r="F259" t="s">
        <v>191</v>
      </c>
      <c r="H259" t="s">
        <v>732</v>
      </c>
      <c r="K259" t="s">
        <v>136</v>
      </c>
      <c r="N259" t="str">
        <f t="shared" si="19"/>
        <v>INDEX LIVING MALL - Khon Kaen</v>
      </c>
      <c r="O259" t="str">
        <f t="shared" si="20"/>
        <v>INDEX LIVING MALL - Khon Kaen (Akemi)</v>
      </c>
      <c r="P259" t="s">
        <v>362</v>
      </c>
      <c r="Q259" t="s">
        <v>362</v>
      </c>
      <c r="S259" t="str">
        <f t="shared" si="21"/>
        <v/>
      </c>
    </row>
    <row r="260" spans="1:19" x14ac:dyDescent="0.15">
      <c r="A260" t="s">
        <v>1427</v>
      </c>
      <c r="B260" t="s">
        <v>1286</v>
      </c>
      <c r="C260" t="str">
        <f t="shared" ca="1" si="18"/>
        <v>Closed</v>
      </c>
      <c r="D260" t="s">
        <v>211</v>
      </c>
      <c r="E260" t="s">
        <v>225</v>
      </c>
      <c r="F260" t="s">
        <v>171</v>
      </c>
      <c r="H260" t="s">
        <v>732</v>
      </c>
      <c r="K260" t="s">
        <v>140</v>
      </c>
      <c r="N260" t="str">
        <f t="shared" si="19"/>
        <v>INDEX LIVING MALL - Udon Thani</v>
      </c>
      <c r="O260" t="str">
        <f t="shared" si="20"/>
        <v>INDEX LIVING MALL - Udon Thani (Cannon)</v>
      </c>
      <c r="P260" t="s">
        <v>362</v>
      </c>
      <c r="Q260" t="s">
        <v>362</v>
      </c>
      <c r="S260" t="str">
        <f t="shared" si="21"/>
        <v/>
      </c>
    </row>
    <row r="261" spans="1:19" x14ac:dyDescent="0.15">
      <c r="A261" t="s">
        <v>1428</v>
      </c>
      <c r="B261" t="s">
        <v>1289</v>
      </c>
      <c r="C261" t="str">
        <f t="shared" ca="1" si="18"/>
        <v>Closed</v>
      </c>
      <c r="D261" t="s">
        <v>211</v>
      </c>
      <c r="E261" t="s">
        <v>225</v>
      </c>
      <c r="F261" t="s">
        <v>191</v>
      </c>
      <c r="H261" t="s">
        <v>732</v>
      </c>
      <c r="K261" t="s">
        <v>140</v>
      </c>
      <c r="N261" t="str">
        <f t="shared" si="19"/>
        <v>INDEX LIVING MALL - Khon Kaen</v>
      </c>
      <c r="O261" t="str">
        <f t="shared" si="20"/>
        <v>INDEX LIVING MALL - Khon Kaen (Cannon)</v>
      </c>
      <c r="P261" t="s">
        <v>362</v>
      </c>
      <c r="Q261" t="s">
        <v>362</v>
      </c>
      <c r="S261" t="str">
        <f t="shared" si="21"/>
        <v/>
      </c>
    </row>
    <row r="262" spans="1:19" x14ac:dyDescent="0.15">
      <c r="A262" t="s">
        <v>1429</v>
      </c>
      <c r="B262" t="s">
        <v>1291</v>
      </c>
      <c r="C262" t="str">
        <f t="shared" ca="1" si="18"/>
        <v>Closed</v>
      </c>
      <c r="D262" t="s">
        <v>211</v>
      </c>
      <c r="E262" t="s">
        <v>225</v>
      </c>
      <c r="F262" t="s">
        <v>24</v>
      </c>
      <c r="H262" t="s">
        <v>728</v>
      </c>
      <c r="N262" t="str">
        <f t="shared" si="19"/>
        <v>INDEX LIVING MALL - Pattaya 2</v>
      </c>
      <c r="O262" t="str">
        <f t="shared" si="20"/>
        <v>INDEX LIVING MALL - Pattaya 2</v>
      </c>
      <c r="P262" t="s">
        <v>362</v>
      </c>
      <c r="Q262" t="s">
        <v>362</v>
      </c>
      <c r="S262" t="str">
        <f t="shared" si="21"/>
        <v/>
      </c>
    </row>
    <row r="263" spans="1:19" x14ac:dyDescent="0.15">
      <c r="A263" t="s">
        <v>1430</v>
      </c>
      <c r="B263" t="s">
        <v>1292</v>
      </c>
      <c r="C263" t="str">
        <f t="shared" ref="C263:C274" ca="1" si="22">IF(AND(P263="-",Q263="-"),"Closed",
    IF(AND(P263="-",ISBLANK(Q263)),"Active",
        IF(AND(NOT(ISBLANK(P263)),Q263&lt;&gt;"",TODAY()&gt;=Q263),"Closed",
            IF(AND(P263="-",Q263&lt;&gt;"",TODAY()&lt;=Q263),"Waiting for close",
                IF(AND(P263&lt;&gt;"-",ISBLANK(Q263),P263&lt;=TODAY()),"Active",
                    IF(AND(P263&lt;&gt;"-",ISBLANK(Q263),P263&gt;=TODAY()),"Waiting for active",
                        IF(AND(P263&lt;&gt;"-",Q263&lt;&gt;"",P263&lt;=TODAY(),Q263&gt;=TODAY()),"Active","")
                    )
                )
            )
        )
    )
)</f>
        <v>Closed</v>
      </c>
      <c r="D263" t="s">
        <v>211</v>
      </c>
      <c r="E263" t="s">
        <v>225</v>
      </c>
      <c r="F263" t="s">
        <v>80</v>
      </c>
      <c r="H263" t="s">
        <v>17</v>
      </c>
      <c r="N263" t="str">
        <f t="shared" si="19"/>
        <v>INDEX LIVING MALL - Bang Na</v>
      </c>
      <c r="O263" t="str">
        <f t="shared" si="20"/>
        <v>INDEX LIVING MALL - Bang Na</v>
      </c>
      <c r="P263" t="s">
        <v>362</v>
      </c>
      <c r="Q263" t="s">
        <v>362</v>
      </c>
      <c r="S263" t="str">
        <f t="shared" si="21"/>
        <v/>
      </c>
    </row>
    <row r="264" spans="1:19" x14ac:dyDescent="0.15">
      <c r="A264" t="s">
        <v>1431</v>
      </c>
      <c r="B264" t="s">
        <v>1219</v>
      </c>
      <c r="C264" t="str">
        <f t="shared" ca="1" si="22"/>
        <v>Closed</v>
      </c>
      <c r="D264" t="s">
        <v>1092</v>
      </c>
      <c r="E264" t="s">
        <v>1093</v>
      </c>
      <c r="F264" t="s">
        <v>1220</v>
      </c>
      <c r="H264" t="s">
        <v>17</v>
      </c>
      <c r="N264" t="str">
        <f t="shared" si="19"/>
        <v>zOTHERS - Isetan</v>
      </c>
      <c r="O264" t="str">
        <f t="shared" si="20"/>
        <v>zOTHERS - Isetan</v>
      </c>
      <c r="P264" t="s">
        <v>362</v>
      </c>
      <c r="Q264" t="s">
        <v>362</v>
      </c>
      <c r="S264" t="str">
        <f t="shared" si="21"/>
        <v/>
      </c>
    </row>
    <row r="265" spans="1:19" x14ac:dyDescent="0.15">
      <c r="A265" t="s">
        <v>1432</v>
      </c>
      <c r="B265" t="s">
        <v>1211</v>
      </c>
      <c r="C265" t="str">
        <f t="shared" ca="1" si="22"/>
        <v>Closed</v>
      </c>
      <c r="D265" t="s">
        <v>14</v>
      </c>
      <c r="E265" t="s">
        <v>239</v>
      </c>
      <c r="F265" t="s">
        <v>77</v>
      </c>
      <c r="H265" t="s">
        <v>17</v>
      </c>
      <c r="N265" t="str">
        <f t="shared" si="19"/>
        <v>MAKRO - Lat Phrao</v>
      </c>
      <c r="O265" t="str">
        <f t="shared" si="20"/>
        <v>MAKRO - Lat Phrao</v>
      </c>
      <c r="P265" t="s">
        <v>362</v>
      </c>
      <c r="Q265" t="s">
        <v>362</v>
      </c>
      <c r="S265" t="str">
        <f t="shared" si="21"/>
        <v/>
      </c>
    </row>
    <row r="266" spans="1:19" x14ac:dyDescent="0.15">
      <c r="A266" t="s">
        <v>1433</v>
      </c>
      <c r="B266" t="s">
        <v>1208</v>
      </c>
      <c r="C266" t="str">
        <f t="shared" ca="1" si="22"/>
        <v>Closed</v>
      </c>
      <c r="D266" t="s">
        <v>14</v>
      </c>
      <c r="E266" t="s">
        <v>239</v>
      </c>
      <c r="F266" t="s">
        <v>90</v>
      </c>
      <c r="H266" t="s">
        <v>17</v>
      </c>
      <c r="N266" t="str">
        <f t="shared" si="19"/>
        <v>MAKRO - Chaengwattana</v>
      </c>
      <c r="O266" t="str">
        <f t="shared" si="20"/>
        <v>MAKRO - Chaengwattana</v>
      </c>
      <c r="P266" t="s">
        <v>362</v>
      </c>
      <c r="Q266" t="s">
        <v>362</v>
      </c>
      <c r="S266" t="str">
        <f t="shared" si="21"/>
        <v/>
      </c>
    </row>
    <row r="267" spans="1:19" x14ac:dyDescent="0.15">
      <c r="A267" t="s">
        <v>1434</v>
      </c>
      <c r="B267" t="s">
        <v>1215</v>
      </c>
      <c r="C267" t="str">
        <f t="shared" ca="1" si="22"/>
        <v>Closed</v>
      </c>
      <c r="D267" t="s">
        <v>14</v>
      </c>
      <c r="E267" t="s">
        <v>239</v>
      </c>
      <c r="F267" t="s">
        <v>1146</v>
      </c>
      <c r="H267" t="s">
        <v>730</v>
      </c>
      <c r="N267" t="str">
        <f t="shared" si="19"/>
        <v>MAKRO - Surat Thani</v>
      </c>
      <c r="O267" t="str">
        <f t="shared" si="20"/>
        <v>MAKRO - Surat Thani</v>
      </c>
      <c r="P267" t="s">
        <v>362</v>
      </c>
      <c r="Q267" t="s">
        <v>362</v>
      </c>
      <c r="S267" t="str">
        <f t="shared" si="21"/>
        <v/>
      </c>
    </row>
    <row r="268" spans="1:19" x14ac:dyDescent="0.15">
      <c r="A268" t="s">
        <v>1435</v>
      </c>
      <c r="B268" t="s">
        <v>1213</v>
      </c>
      <c r="C268" t="str">
        <f t="shared" ca="1" si="22"/>
        <v>Closed</v>
      </c>
      <c r="D268" t="s">
        <v>14</v>
      </c>
      <c r="E268" t="s">
        <v>239</v>
      </c>
      <c r="F268" t="s">
        <v>1214</v>
      </c>
      <c r="H268" t="s">
        <v>17</v>
      </c>
      <c r="N268" t="str">
        <f t="shared" si="19"/>
        <v>MAKRO - Sathon</v>
      </c>
      <c r="O268" t="str">
        <f t="shared" si="20"/>
        <v>MAKRO - Sathon</v>
      </c>
      <c r="P268" t="s">
        <v>362</v>
      </c>
      <c r="Q268" t="s">
        <v>362</v>
      </c>
      <c r="S268" t="str">
        <f t="shared" si="21"/>
        <v/>
      </c>
    </row>
    <row r="269" spans="1:19" x14ac:dyDescent="0.15">
      <c r="A269" t="s">
        <v>1436</v>
      </c>
      <c r="B269" t="s">
        <v>1212</v>
      </c>
      <c r="C269" t="str">
        <f t="shared" ca="1" si="22"/>
        <v>Closed</v>
      </c>
      <c r="D269" t="s">
        <v>14</v>
      </c>
      <c r="E269" t="s">
        <v>239</v>
      </c>
      <c r="F269" t="s">
        <v>193</v>
      </c>
      <c r="H269" t="s">
        <v>730</v>
      </c>
      <c r="N269" t="str">
        <f t="shared" si="19"/>
        <v>MAKRO - Phuket</v>
      </c>
      <c r="O269" t="str">
        <f t="shared" si="20"/>
        <v>MAKRO - Phuket</v>
      </c>
      <c r="P269" t="s">
        <v>362</v>
      </c>
      <c r="Q269" t="s">
        <v>362</v>
      </c>
      <c r="S269" t="str">
        <f t="shared" si="21"/>
        <v/>
      </c>
    </row>
    <row r="270" spans="1:19" x14ac:dyDescent="0.15">
      <c r="A270" t="s">
        <v>1437</v>
      </c>
      <c r="B270" t="s">
        <v>1209</v>
      </c>
      <c r="C270" t="str">
        <f t="shared" ca="1" si="22"/>
        <v>Closed</v>
      </c>
      <c r="D270" t="s">
        <v>14</v>
      </c>
      <c r="E270" t="s">
        <v>239</v>
      </c>
      <c r="F270" t="s">
        <v>1210</v>
      </c>
      <c r="H270" t="s">
        <v>17</v>
      </c>
      <c r="N270" t="str">
        <f t="shared" si="19"/>
        <v>MAKRO - Khlong Luang</v>
      </c>
      <c r="O270" t="str">
        <f t="shared" si="20"/>
        <v>MAKRO - Khlong Luang</v>
      </c>
      <c r="P270" t="s">
        <v>362</v>
      </c>
      <c r="Q270" t="s">
        <v>362</v>
      </c>
      <c r="S270" t="str">
        <f t="shared" si="21"/>
        <v/>
      </c>
    </row>
    <row r="271" spans="1:19" x14ac:dyDescent="0.15">
      <c r="A271" t="s">
        <v>262</v>
      </c>
      <c r="B271" t="s">
        <v>1038</v>
      </c>
      <c r="C271" t="str">
        <f t="shared" ca="1" si="22"/>
        <v>Active</v>
      </c>
      <c r="D271" t="s">
        <v>143</v>
      </c>
      <c r="E271" t="s">
        <v>248</v>
      </c>
      <c r="F271" t="s">
        <v>263</v>
      </c>
      <c r="G271" t="s">
        <v>17</v>
      </c>
      <c r="H271" t="s">
        <v>17</v>
      </c>
      <c r="I271" t="s">
        <v>39</v>
      </c>
      <c r="J271" t="s">
        <v>19</v>
      </c>
      <c r="K271" t="s">
        <v>136</v>
      </c>
      <c r="L271" t="s">
        <v>1760</v>
      </c>
      <c r="M271" t="s">
        <v>22</v>
      </c>
      <c r="N271" t="str">
        <f t="shared" si="19"/>
        <v>THE MALL - Ngam Wong Wan</v>
      </c>
      <c r="O271" t="str">
        <f t="shared" si="20"/>
        <v>THE MALL - Ngam Wong Wan (Akemi)</v>
      </c>
      <c r="P271" t="s">
        <v>362</v>
      </c>
      <c r="R271" t="s">
        <v>1615</v>
      </c>
      <c r="S271" t="str">
        <f t="shared" si="21"/>
        <v>เดอะมอลล์ - งามวงศ์วาน (Akemi)</v>
      </c>
    </row>
    <row r="272" spans="1:19" x14ac:dyDescent="0.15">
      <c r="A272" t="s">
        <v>264</v>
      </c>
      <c r="B272" t="s">
        <v>1039</v>
      </c>
      <c r="C272" t="str">
        <f t="shared" ca="1" si="22"/>
        <v>Active</v>
      </c>
      <c r="D272" t="s">
        <v>143</v>
      </c>
      <c r="E272" t="s">
        <v>248</v>
      </c>
      <c r="F272" t="s">
        <v>263</v>
      </c>
      <c r="G272" t="s">
        <v>17</v>
      </c>
      <c r="H272" t="s">
        <v>17</v>
      </c>
      <c r="I272" t="s">
        <v>39</v>
      </c>
      <c r="J272" t="s">
        <v>19</v>
      </c>
      <c r="K272" t="s">
        <v>140</v>
      </c>
      <c r="L272" t="s">
        <v>1760</v>
      </c>
      <c r="M272" t="s">
        <v>22</v>
      </c>
      <c r="N272" t="str">
        <f t="shared" si="19"/>
        <v>THE MALL - Ngam Wong Wan</v>
      </c>
      <c r="O272" t="str">
        <f t="shared" si="20"/>
        <v>THE MALL - Ngam Wong Wan (Cannon)</v>
      </c>
      <c r="P272" t="s">
        <v>362</v>
      </c>
      <c r="R272" t="s">
        <v>1615</v>
      </c>
      <c r="S272" t="str">
        <f t="shared" si="21"/>
        <v>เดอะมอลล์ - งามวงศ์วาน (Cannon)</v>
      </c>
    </row>
    <row r="273" spans="1:19" x14ac:dyDescent="0.15">
      <c r="A273" t="s">
        <v>1803</v>
      </c>
      <c r="C273" t="str">
        <f t="shared" ca="1" si="22"/>
        <v>Active</v>
      </c>
      <c r="D273" t="s">
        <v>143</v>
      </c>
      <c r="E273" t="s">
        <v>248</v>
      </c>
      <c r="F273" t="s">
        <v>263</v>
      </c>
      <c r="G273" t="s">
        <v>17</v>
      </c>
      <c r="H273" t="s">
        <v>17</v>
      </c>
      <c r="I273" t="s">
        <v>39</v>
      </c>
      <c r="J273" t="s">
        <v>19</v>
      </c>
      <c r="K273" t="s">
        <v>1796</v>
      </c>
      <c r="L273" t="s">
        <v>1760</v>
      </c>
      <c r="M273" t="s">
        <v>22</v>
      </c>
      <c r="N273" t="str">
        <f t="shared" si="19"/>
        <v>THE MALL - Ngam Wong Wan</v>
      </c>
      <c r="O273" t="str">
        <f t="shared" si="20"/>
        <v>THE MALL - Ngam Wong Wan (Towel)</v>
      </c>
      <c r="P273" t="s">
        <v>362</v>
      </c>
      <c r="R273" t="s">
        <v>1615</v>
      </c>
      <c r="S273" t="str">
        <f t="shared" si="21"/>
        <v>เดอะมอลล์ - งามวงศ์วาน (Towel)</v>
      </c>
    </row>
    <row r="274" spans="1:19" x14ac:dyDescent="0.15">
      <c r="A274" t="s">
        <v>265</v>
      </c>
      <c r="B274" t="s">
        <v>1040</v>
      </c>
      <c r="C274" t="str">
        <f t="shared" ca="1" si="22"/>
        <v>Active</v>
      </c>
      <c r="D274" t="s">
        <v>143</v>
      </c>
      <c r="E274" t="s">
        <v>248</v>
      </c>
      <c r="F274" t="s">
        <v>127</v>
      </c>
      <c r="G274" t="s">
        <v>128</v>
      </c>
      <c r="H274" t="s">
        <v>732</v>
      </c>
      <c r="I274" t="s">
        <v>42</v>
      </c>
      <c r="J274" t="s">
        <v>19</v>
      </c>
      <c r="K274" t="s">
        <v>136</v>
      </c>
      <c r="L274" t="s">
        <v>1760</v>
      </c>
      <c r="M274" t="s">
        <v>22</v>
      </c>
      <c r="N274" t="str">
        <f t="shared" si="19"/>
        <v>THE MALL - Korat</v>
      </c>
      <c r="O274" t="str">
        <f t="shared" si="20"/>
        <v>THE MALL - Korat (Akemi)</v>
      </c>
      <c r="P274" t="s">
        <v>362</v>
      </c>
      <c r="R274" t="s">
        <v>1616</v>
      </c>
      <c r="S274" t="str">
        <f t="shared" si="21"/>
        <v>เดอะมอลล์ - โคราช (Akemi)</v>
      </c>
    </row>
    <row r="275" spans="1:19" x14ac:dyDescent="0.15">
      <c r="A275" t="s">
        <v>266</v>
      </c>
      <c r="B275" t="s">
        <v>1041</v>
      </c>
      <c r="C275" t="s">
        <v>12</v>
      </c>
      <c r="D275" t="s">
        <v>143</v>
      </c>
      <c r="E275" t="s">
        <v>248</v>
      </c>
      <c r="F275" t="s">
        <v>127</v>
      </c>
      <c r="G275" t="s">
        <v>128</v>
      </c>
      <c r="H275" t="s">
        <v>732</v>
      </c>
      <c r="I275" t="s">
        <v>42</v>
      </c>
      <c r="J275" t="s">
        <v>19</v>
      </c>
      <c r="K275" t="s">
        <v>140</v>
      </c>
      <c r="L275" t="s">
        <v>1760</v>
      </c>
      <c r="M275" t="s">
        <v>22</v>
      </c>
      <c r="N275" t="str">
        <f t="shared" si="19"/>
        <v>THE MALL - Korat</v>
      </c>
      <c r="O275" t="str">
        <f t="shared" si="20"/>
        <v>THE MALL - Korat (Cannon)</v>
      </c>
      <c r="P275" t="s">
        <v>362</v>
      </c>
      <c r="R275" t="s">
        <v>1616</v>
      </c>
      <c r="S275" t="str">
        <f t="shared" si="21"/>
        <v>เดอะมอลล์ - โคราช (Cannon)</v>
      </c>
    </row>
    <row r="276" spans="1:19" x14ac:dyDescent="0.15">
      <c r="A276" t="s">
        <v>1438</v>
      </c>
      <c r="B276" t="s">
        <v>1275</v>
      </c>
      <c r="C276" t="str">
        <f t="shared" ref="C276:C307" ca="1" si="23">IF(AND(P276="-",Q276="-"),"Closed",
    IF(AND(P276="-",ISBLANK(Q276)),"Active",
        IF(AND(NOT(ISBLANK(P276)),Q276&lt;&gt;"",TODAY()&gt;=Q276),"Closed",
            IF(AND(P276="-",Q276&lt;&gt;"",TODAY()&lt;=Q276),"Waiting for close",
                IF(AND(P276&lt;&gt;"-",ISBLANK(Q276),P276&lt;=TODAY()),"Active",
                    IF(AND(P276&lt;&gt;"-",ISBLANK(Q276),P276&gt;=TODAY()),"Waiting for active",
                        IF(AND(P276&lt;&gt;"-",Q276&lt;&gt;"",P276&lt;=TODAY(),Q276&gt;=TODAY()),"Active","")
                    )
                )
            )
        )
    )
)</f>
        <v>Closed</v>
      </c>
      <c r="D276" t="s">
        <v>143</v>
      </c>
      <c r="E276" t="s">
        <v>248</v>
      </c>
      <c r="F276" t="s">
        <v>1276</v>
      </c>
      <c r="H276" t="s">
        <v>17</v>
      </c>
      <c r="N276" t="str">
        <f t="shared" si="19"/>
        <v>THE MALL - Ramkhamhaeng</v>
      </c>
      <c r="O276" t="str">
        <f t="shared" si="20"/>
        <v>THE MALL - Ramkhamhaeng</v>
      </c>
      <c r="P276" t="s">
        <v>362</v>
      </c>
      <c r="Q276" t="s">
        <v>362</v>
      </c>
      <c r="S276" t="str">
        <f t="shared" si="21"/>
        <v/>
      </c>
    </row>
    <row r="277" spans="1:19" x14ac:dyDescent="0.15">
      <c r="A277" t="s">
        <v>1439</v>
      </c>
      <c r="B277" t="s">
        <v>1266</v>
      </c>
      <c r="C277" t="str">
        <f t="shared" ca="1" si="23"/>
        <v>Closed</v>
      </c>
      <c r="D277" t="s">
        <v>143</v>
      </c>
      <c r="E277" t="s">
        <v>248</v>
      </c>
      <c r="F277" t="s">
        <v>258</v>
      </c>
      <c r="H277" t="s">
        <v>17</v>
      </c>
      <c r="N277" t="str">
        <f t="shared" si="19"/>
        <v>THE MALL - Bang Khae</v>
      </c>
      <c r="O277" t="str">
        <f t="shared" si="20"/>
        <v>THE MALL - Bang Khae</v>
      </c>
      <c r="P277" t="s">
        <v>362</v>
      </c>
      <c r="Q277" t="s">
        <v>362</v>
      </c>
      <c r="S277" t="str">
        <f t="shared" si="21"/>
        <v/>
      </c>
    </row>
    <row r="278" spans="1:19" x14ac:dyDescent="0.15">
      <c r="A278" t="s">
        <v>1440</v>
      </c>
      <c r="B278" t="s">
        <v>1267</v>
      </c>
      <c r="C278" t="str">
        <f t="shared" ca="1" si="23"/>
        <v>Closed</v>
      </c>
      <c r="D278" t="s">
        <v>143</v>
      </c>
      <c r="E278" t="s">
        <v>248</v>
      </c>
      <c r="F278" t="s">
        <v>252</v>
      </c>
      <c r="H278" t="s">
        <v>17</v>
      </c>
      <c r="N278" t="str">
        <f t="shared" si="19"/>
        <v>THE MALL - Emporium</v>
      </c>
      <c r="O278" t="str">
        <f t="shared" si="20"/>
        <v>THE MALL - Emporium</v>
      </c>
      <c r="P278" t="s">
        <v>362</v>
      </c>
      <c r="Q278" t="s">
        <v>362</v>
      </c>
      <c r="S278" t="str">
        <f t="shared" si="21"/>
        <v/>
      </c>
    </row>
    <row r="279" spans="1:19" x14ac:dyDescent="0.15">
      <c r="A279" t="s">
        <v>1441</v>
      </c>
      <c r="B279" t="s">
        <v>1273</v>
      </c>
      <c r="C279" t="str">
        <f t="shared" ca="1" si="23"/>
        <v>Closed</v>
      </c>
      <c r="D279" t="s">
        <v>143</v>
      </c>
      <c r="E279" t="s">
        <v>248</v>
      </c>
      <c r="F279" t="s">
        <v>249</v>
      </c>
      <c r="H279" t="s">
        <v>17</v>
      </c>
      <c r="N279" t="str">
        <f t="shared" si="19"/>
        <v>THE MALL - Paragon</v>
      </c>
      <c r="O279" t="str">
        <f t="shared" si="20"/>
        <v>THE MALL - Paragon</v>
      </c>
      <c r="P279" t="s">
        <v>362</v>
      </c>
      <c r="Q279" t="s">
        <v>362</v>
      </c>
      <c r="S279" t="str">
        <f t="shared" si="21"/>
        <v/>
      </c>
    </row>
    <row r="280" spans="1:19" x14ac:dyDescent="0.15">
      <c r="A280" t="s">
        <v>1442</v>
      </c>
      <c r="B280" t="s">
        <v>1264</v>
      </c>
      <c r="C280" t="str">
        <f t="shared" ca="1" si="23"/>
        <v>Closed</v>
      </c>
      <c r="D280" t="s">
        <v>143</v>
      </c>
      <c r="E280" t="s">
        <v>248</v>
      </c>
      <c r="F280" t="s">
        <v>255</v>
      </c>
      <c r="H280" t="s">
        <v>17</v>
      </c>
      <c r="N280" t="str">
        <f t="shared" si="19"/>
        <v>THE MALL - Bang Kapi</v>
      </c>
      <c r="O280" t="str">
        <f t="shared" si="20"/>
        <v>THE MALL - Bang Kapi</v>
      </c>
      <c r="P280" t="s">
        <v>362</v>
      </c>
      <c r="Q280" t="s">
        <v>362</v>
      </c>
      <c r="S280" t="str">
        <f t="shared" si="21"/>
        <v/>
      </c>
    </row>
    <row r="281" spans="1:19" x14ac:dyDescent="0.15">
      <c r="A281" t="s">
        <v>1443</v>
      </c>
      <c r="B281" t="s">
        <v>1269</v>
      </c>
      <c r="C281" t="str">
        <f t="shared" ca="1" si="23"/>
        <v>Closed</v>
      </c>
      <c r="D281" t="s">
        <v>143</v>
      </c>
      <c r="E281" t="s">
        <v>248</v>
      </c>
      <c r="F281" t="s">
        <v>1197</v>
      </c>
      <c r="H281" t="s">
        <v>731</v>
      </c>
      <c r="K281" t="s">
        <v>136</v>
      </c>
      <c r="N281" t="str">
        <f t="shared" si="19"/>
        <v>THE MALL - Hua Hin</v>
      </c>
      <c r="O281" t="str">
        <f t="shared" si="20"/>
        <v>THE MALL - Hua Hin (Akemi)</v>
      </c>
      <c r="P281" t="s">
        <v>362</v>
      </c>
      <c r="Q281" t="s">
        <v>362</v>
      </c>
      <c r="S281" t="str">
        <f t="shared" si="21"/>
        <v/>
      </c>
    </row>
    <row r="282" spans="1:19" x14ac:dyDescent="0.15">
      <c r="A282" t="s">
        <v>1444</v>
      </c>
      <c r="B282" t="s">
        <v>1272</v>
      </c>
      <c r="C282" t="str">
        <f t="shared" ca="1" si="23"/>
        <v>Closed</v>
      </c>
      <c r="D282" t="s">
        <v>143</v>
      </c>
      <c r="E282" t="s">
        <v>248</v>
      </c>
      <c r="F282" t="s">
        <v>263</v>
      </c>
      <c r="H282" t="s">
        <v>17</v>
      </c>
      <c r="N282" t="str">
        <f t="shared" si="19"/>
        <v>THE MALL - Ngam Wong Wan</v>
      </c>
      <c r="O282" t="str">
        <f t="shared" si="20"/>
        <v>THE MALL - Ngam Wong Wan</v>
      </c>
      <c r="P282" t="s">
        <v>362</v>
      </c>
      <c r="Q282" t="s">
        <v>362</v>
      </c>
      <c r="S282" t="str">
        <f t="shared" si="21"/>
        <v/>
      </c>
    </row>
    <row r="283" spans="1:19" x14ac:dyDescent="0.15">
      <c r="A283" t="s">
        <v>1445</v>
      </c>
      <c r="B283" t="s">
        <v>1263</v>
      </c>
      <c r="C283" t="str">
        <f t="shared" ca="1" si="23"/>
        <v>Closed</v>
      </c>
      <c r="D283" t="s">
        <v>143</v>
      </c>
      <c r="E283" t="s">
        <v>248</v>
      </c>
      <c r="F283" t="s">
        <v>255</v>
      </c>
      <c r="H283" t="s">
        <v>17</v>
      </c>
      <c r="N283" t="str">
        <f t="shared" si="19"/>
        <v>THE MALL - Bang Kapi</v>
      </c>
      <c r="O283" t="str">
        <f t="shared" si="20"/>
        <v>THE MALL - Bang Kapi</v>
      </c>
      <c r="P283" t="s">
        <v>362</v>
      </c>
      <c r="Q283" t="s">
        <v>362</v>
      </c>
      <c r="S283" t="str">
        <f t="shared" si="21"/>
        <v/>
      </c>
    </row>
    <row r="284" spans="1:19" x14ac:dyDescent="0.15">
      <c r="A284" t="s">
        <v>1446</v>
      </c>
      <c r="B284" t="s">
        <v>1278</v>
      </c>
      <c r="C284" t="str">
        <f t="shared" ca="1" si="23"/>
        <v>Closed</v>
      </c>
      <c r="D284" t="s">
        <v>143</v>
      </c>
      <c r="E284" t="s">
        <v>248</v>
      </c>
      <c r="F284" t="s">
        <v>261</v>
      </c>
      <c r="H284" t="s">
        <v>17</v>
      </c>
      <c r="N284" t="str">
        <f t="shared" si="19"/>
        <v>THE MALL - Tha-Pra</v>
      </c>
      <c r="O284" t="str">
        <f t="shared" si="20"/>
        <v>THE MALL - Tha-Pra</v>
      </c>
      <c r="P284" t="s">
        <v>362</v>
      </c>
      <c r="Q284" t="s">
        <v>362</v>
      </c>
      <c r="S284" t="str">
        <f t="shared" si="21"/>
        <v/>
      </c>
    </row>
    <row r="285" spans="1:19" x14ac:dyDescent="0.15">
      <c r="A285" t="s">
        <v>1447</v>
      </c>
      <c r="B285" t="s">
        <v>1270</v>
      </c>
      <c r="C285" t="str">
        <f t="shared" ca="1" si="23"/>
        <v>Closed</v>
      </c>
      <c r="D285" t="s">
        <v>143</v>
      </c>
      <c r="E285" t="s">
        <v>248</v>
      </c>
      <c r="F285" t="s">
        <v>1197</v>
      </c>
      <c r="H285" t="s">
        <v>731</v>
      </c>
      <c r="K285" t="s">
        <v>140</v>
      </c>
      <c r="N285" t="str">
        <f t="shared" si="19"/>
        <v>THE MALL - Hua Hin</v>
      </c>
      <c r="O285" t="str">
        <f t="shared" si="20"/>
        <v>THE MALL - Hua Hin (Cannon)</v>
      </c>
      <c r="P285" t="s">
        <v>362</v>
      </c>
      <c r="Q285" t="s">
        <v>362</v>
      </c>
      <c r="S285" t="str">
        <f t="shared" si="21"/>
        <v/>
      </c>
    </row>
    <row r="286" spans="1:19" x14ac:dyDescent="0.15">
      <c r="A286" t="s">
        <v>1453</v>
      </c>
      <c r="B286" t="s">
        <v>1316</v>
      </c>
      <c r="C286" t="str">
        <f t="shared" ca="1" si="23"/>
        <v>Closed</v>
      </c>
      <c r="D286" t="s">
        <v>131</v>
      </c>
      <c r="E286" t="s">
        <v>268</v>
      </c>
      <c r="F286" t="s">
        <v>1317</v>
      </c>
      <c r="H286" t="s">
        <v>17</v>
      </c>
      <c r="N286" t="str">
        <f t="shared" si="19"/>
        <v>ONLINE PLATFORM - The Mall</v>
      </c>
      <c r="O286" t="str">
        <f t="shared" si="20"/>
        <v>ONLINE PLATFORM - The Mall</v>
      </c>
      <c r="P286" t="s">
        <v>362</v>
      </c>
      <c r="Q286" t="s">
        <v>362</v>
      </c>
      <c r="S286" t="str">
        <f t="shared" si="21"/>
        <v/>
      </c>
    </row>
    <row r="287" spans="1:19" x14ac:dyDescent="0.15">
      <c r="A287" t="s">
        <v>1448</v>
      </c>
      <c r="B287" t="s">
        <v>1277</v>
      </c>
      <c r="C287" t="str">
        <f t="shared" ca="1" si="23"/>
        <v>Closed</v>
      </c>
      <c r="D287" t="s">
        <v>143</v>
      </c>
      <c r="E287" t="s">
        <v>248</v>
      </c>
      <c r="F287" t="s">
        <v>261</v>
      </c>
      <c r="G287" t="s">
        <v>17</v>
      </c>
      <c r="H287" t="s">
        <v>17</v>
      </c>
      <c r="K287" t="s">
        <v>140</v>
      </c>
      <c r="N287" t="str">
        <f t="shared" si="19"/>
        <v>THE MALL - Tha-Pra</v>
      </c>
      <c r="O287" t="str">
        <f t="shared" si="20"/>
        <v>THE MALL - Tha-Pra (Cannon)</v>
      </c>
      <c r="P287" t="s">
        <v>362</v>
      </c>
      <c r="Q287" t="s">
        <v>362</v>
      </c>
      <c r="S287" t="str">
        <f t="shared" si="21"/>
        <v/>
      </c>
    </row>
    <row r="288" spans="1:19" x14ac:dyDescent="0.15">
      <c r="A288" t="s">
        <v>1455</v>
      </c>
      <c r="B288" t="s">
        <v>1305</v>
      </c>
      <c r="C288" t="str">
        <f t="shared" ca="1" si="23"/>
        <v>Closed</v>
      </c>
      <c r="D288" t="s">
        <v>1092</v>
      </c>
      <c r="E288" t="s">
        <v>1093</v>
      </c>
      <c r="F288" t="s">
        <v>1306</v>
      </c>
      <c r="H288" t="s">
        <v>17</v>
      </c>
      <c r="N288" t="str">
        <f t="shared" si="19"/>
        <v>zOTHERS - The Mercury Ville</v>
      </c>
      <c r="O288" t="str">
        <f t="shared" si="20"/>
        <v>zOTHERS - The Mercury Ville</v>
      </c>
      <c r="P288" t="s">
        <v>362</v>
      </c>
      <c r="Q288" t="s">
        <v>362</v>
      </c>
      <c r="S288" t="str">
        <f t="shared" si="21"/>
        <v/>
      </c>
    </row>
    <row r="289" spans="1:19" x14ac:dyDescent="0.15">
      <c r="A289" t="s">
        <v>1456</v>
      </c>
      <c r="B289" t="s">
        <v>1228</v>
      </c>
      <c r="C289" t="str">
        <f t="shared" ca="1" si="23"/>
        <v>Closed</v>
      </c>
      <c r="D289" t="s">
        <v>1092</v>
      </c>
      <c r="E289" t="s">
        <v>1093</v>
      </c>
      <c r="F289" t="s">
        <v>1229</v>
      </c>
      <c r="H289" t="s">
        <v>732</v>
      </c>
      <c r="N289" t="str">
        <f t="shared" si="19"/>
        <v>zOTHERS - Khao Yai</v>
      </c>
      <c r="O289" t="str">
        <f t="shared" si="20"/>
        <v>zOTHERS - Khao Yai</v>
      </c>
      <c r="P289" t="s">
        <v>362</v>
      </c>
      <c r="Q289" t="s">
        <v>362</v>
      </c>
      <c r="S289" t="str">
        <f t="shared" si="21"/>
        <v/>
      </c>
    </row>
    <row r="290" spans="1:19" x14ac:dyDescent="0.15">
      <c r="A290" t="s">
        <v>1457</v>
      </c>
      <c r="B290" t="s">
        <v>1230</v>
      </c>
      <c r="C290" t="str">
        <f t="shared" ca="1" si="23"/>
        <v>Closed</v>
      </c>
      <c r="D290" t="s">
        <v>1092</v>
      </c>
      <c r="E290" t="s">
        <v>1093</v>
      </c>
      <c r="F290" t="s">
        <v>177</v>
      </c>
      <c r="H290" t="s">
        <v>728</v>
      </c>
      <c r="N290" t="str">
        <f t="shared" si="19"/>
        <v>zOTHERS - Pattaya</v>
      </c>
      <c r="O290" t="str">
        <f t="shared" si="20"/>
        <v>zOTHERS - Pattaya</v>
      </c>
      <c r="P290" t="s">
        <v>362</v>
      </c>
      <c r="Q290" t="s">
        <v>362</v>
      </c>
      <c r="S290" t="str">
        <f t="shared" si="21"/>
        <v/>
      </c>
    </row>
    <row r="291" spans="1:19" x14ac:dyDescent="0.15">
      <c r="A291" t="s">
        <v>1458</v>
      </c>
      <c r="B291" t="s">
        <v>1225</v>
      </c>
      <c r="C291" t="str">
        <f t="shared" ca="1" si="23"/>
        <v>Closed</v>
      </c>
      <c r="D291" t="s">
        <v>1092</v>
      </c>
      <c r="E291" t="s">
        <v>1093</v>
      </c>
      <c r="F291" t="s">
        <v>1226</v>
      </c>
      <c r="H291" t="s">
        <v>731</v>
      </c>
      <c r="N291" t="str">
        <f t="shared" si="19"/>
        <v>zOTHERS - Cha-am</v>
      </c>
      <c r="O291" t="str">
        <f t="shared" si="20"/>
        <v>zOTHERS - Cha-am</v>
      </c>
      <c r="P291" t="s">
        <v>362</v>
      </c>
      <c r="Q291" t="s">
        <v>362</v>
      </c>
      <c r="S291" t="str">
        <f t="shared" si="21"/>
        <v/>
      </c>
    </row>
    <row r="292" spans="1:19" x14ac:dyDescent="0.15">
      <c r="A292" t="s">
        <v>1459</v>
      </c>
      <c r="B292" t="s">
        <v>1231</v>
      </c>
      <c r="C292" t="str">
        <f t="shared" ca="1" si="23"/>
        <v>Closed</v>
      </c>
      <c r="D292" t="s">
        <v>1092</v>
      </c>
      <c r="E292" t="s">
        <v>1093</v>
      </c>
      <c r="F292" t="s">
        <v>171</v>
      </c>
      <c r="H292" t="s">
        <v>732</v>
      </c>
      <c r="N292" t="str">
        <f t="shared" si="19"/>
        <v>zOTHERS - Udon Thani</v>
      </c>
      <c r="O292" t="str">
        <f t="shared" si="20"/>
        <v>zOTHERS - Udon Thani</v>
      </c>
      <c r="P292" t="s">
        <v>362</v>
      </c>
      <c r="Q292" t="s">
        <v>362</v>
      </c>
      <c r="S292" t="str">
        <f t="shared" si="21"/>
        <v/>
      </c>
    </row>
    <row r="293" spans="1:19" x14ac:dyDescent="0.15">
      <c r="A293" t="s">
        <v>1460</v>
      </c>
      <c r="B293" t="s">
        <v>1227</v>
      </c>
      <c r="C293" t="str">
        <f t="shared" ca="1" si="23"/>
        <v>Closed</v>
      </c>
      <c r="D293" t="s">
        <v>1092</v>
      </c>
      <c r="E293" t="s">
        <v>1093</v>
      </c>
      <c r="F293" t="s">
        <v>35</v>
      </c>
      <c r="H293" t="s">
        <v>729</v>
      </c>
      <c r="N293" t="str">
        <f t="shared" si="19"/>
        <v>zOTHERS - Chiang Mai</v>
      </c>
      <c r="O293" t="str">
        <f t="shared" si="20"/>
        <v>zOTHERS - Chiang Mai</v>
      </c>
      <c r="P293" t="s">
        <v>362</v>
      </c>
      <c r="Q293" t="s">
        <v>362</v>
      </c>
      <c r="S293" t="str">
        <f t="shared" si="21"/>
        <v/>
      </c>
    </row>
    <row r="294" spans="1:19" x14ac:dyDescent="0.15">
      <c r="A294" t="s">
        <v>1461</v>
      </c>
      <c r="B294" t="s">
        <v>1244</v>
      </c>
      <c r="C294" t="str">
        <f t="shared" ca="1" si="23"/>
        <v>Closed</v>
      </c>
      <c r="D294" t="s">
        <v>143</v>
      </c>
      <c r="E294" t="s">
        <v>283</v>
      </c>
      <c r="F294" t="s">
        <v>1245</v>
      </c>
      <c r="H294" t="s">
        <v>17</v>
      </c>
      <c r="K294" t="s">
        <v>136</v>
      </c>
      <c r="N294" t="str">
        <f t="shared" si="19"/>
        <v>ROBINSON - Rattanathibet</v>
      </c>
      <c r="O294" t="str">
        <f t="shared" si="20"/>
        <v>ROBINSON - Rattanathibet (Akemi)</v>
      </c>
      <c r="P294" t="s">
        <v>362</v>
      </c>
      <c r="Q294" t="s">
        <v>362</v>
      </c>
      <c r="R294" t="s">
        <v>1758</v>
      </c>
      <c r="S294" t="str">
        <f t="shared" si="21"/>
        <v>โรบินสัน - รัตนาธิเบศร์ (Akemi)</v>
      </c>
    </row>
    <row r="295" spans="1:19" x14ac:dyDescent="0.15">
      <c r="A295" t="s">
        <v>1462</v>
      </c>
      <c r="B295" t="s">
        <v>1248</v>
      </c>
      <c r="C295" t="str">
        <f t="shared" ca="1" si="23"/>
        <v>Closed</v>
      </c>
      <c r="D295" t="s">
        <v>143</v>
      </c>
      <c r="E295" t="s">
        <v>283</v>
      </c>
      <c r="F295" t="s">
        <v>1249</v>
      </c>
      <c r="G295" t="s">
        <v>25</v>
      </c>
      <c r="H295" t="s">
        <v>728</v>
      </c>
      <c r="K295" t="s">
        <v>136</v>
      </c>
      <c r="N295" t="str">
        <f t="shared" ref="N295:N355" si="24">E295&amp;" - "&amp;F295</f>
        <v>ROBINSON - Si Racha</v>
      </c>
      <c r="O295" t="str">
        <f t="shared" ref="O295:O355" si="25">E295 &amp; " - " &amp; F295  &amp; IF(K295&lt;&gt;"", " (" &amp; K295 &amp; ")", "")</f>
        <v>ROBINSON - Si Racha (Akemi)</v>
      </c>
      <c r="P295" t="s">
        <v>362</v>
      </c>
      <c r="Q295" t="s">
        <v>362</v>
      </c>
      <c r="S295" t="str">
        <f t="shared" ref="S295:S355" si="26">IF(R295="", "", IF(K295="", R295, R295 &amp; " (" &amp; K295 &amp; ")"))</f>
        <v/>
      </c>
    </row>
    <row r="296" spans="1:19" x14ac:dyDescent="0.15">
      <c r="A296" t="s">
        <v>1463</v>
      </c>
      <c r="B296" t="s">
        <v>1243</v>
      </c>
      <c r="C296" t="str">
        <f t="shared" ca="1" si="23"/>
        <v>Closed</v>
      </c>
      <c r="D296" t="s">
        <v>143</v>
      </c>
      <c r="E296" t="s">
        <v>283</v>
      </c>
      <c r="F296" t="s">
        <v>118</v>
      </c>
      <c r="H296" t="s">
        <v>17</v>
      </c>
      <c r="K296" t="s">
        <v>136</v>
      </c>
      <c r="N296" t="str">
        <f t="shared" si="24"/>
        <v>ROBINSON - Fashion Island</v>
      </c>
      <c r="O296" t="str">
        <f t="shared" si="25"/>
        <v>ROBINSON - Fashion Island (Akemi)</v>
      </c>
      <c r="P296" t="s">
        <v>362</v>
      </c>
      <c r="Q296" t="s">
        <v>362</v>
      </c>
      <c r="S296" t="str">
        <f t="shared" si="26"/>
        <v/>
      </c>
    </row>
    <row r="297" spans="1:19" x14ac:dyDescent="0.15">
      <c r="A297" t="s">
        <v>1464</v>
      </c>
      <c r="B297" t="s">
        <v>1240</v>
      </c>
      <c r="C297" t="str">
        <f t="shared" ca="1" si="23"/>
        <v>Closed</v>
      </c>
      <c r="D297" t="s">
        <v>143</v>
      </c>
      <c r="E297" t="s">
        <v>283</v>
      </c>
      <c r="F297" t="s">
        <v>191</v>
      </c>
      <c r="H297" t="s">
        <v>732</v>
      </c>
      <c r="K297" t="s">
        <v>136</v>
      </c>
      <c r="N297" t="str">
        <f t="shared" si="24"/>
        <v>ROBINSON - Khon Kaen</v>
      </c>
      <c r="O297" t="str">
        <f t="shared" si="25"/>
        <v>ROBINSON - Khon Kaen (Akemi)</v>
      </c>
      <c r="P297" t="s">
        <v>362</v>
      </c>
      <c r="Q297" t="s">
        <v>362</v>
      </c>
      <c r="S297" t="str">
        <f t="shared" si="26"/>
        <v/>
      </c>
    </row>
    <row r="298" spans="1:19" x14ac:dyDescent="0.15">
      <c r="A298" t="s">
        <v>1465</v>
      </c>
      <c r="B298" t="s">
        <v>1237</v>
      </c>
      <c r="C298" t="str">
        <f t="shared" ca="1" si="23"/>
        <v>Closed</v>
      </c>
      <c r="D298" t="s">
        <v>143</v>
      </c>
      <c r="E298" t="s">
        <v>283</v>
      </c>
      <c r="F298" t="s">
        <v>186</v>
      </c>
      <c r="G298" t="s">
        <v>17</v>
      </c>
      <c r="H298" t="s">
        <v>17</v>
      </c>
      <c r="K298" t="s">
        <v>136</v>
      </c>
      <c r="N298" t="str">
        <f t="shared" si="24"/>
        <v>ROBINSON - Bang Rak</v>
      </c>
      <c r="O298" t="str">
        <f t="shared" si="25"/>
        <v>ROBINSON - Bang Rak (Akemi)</v>
      </c>
      <c r="P298" t="s">
        <v>362</v>
      </c>
      <c r="Q298" t="s">
        <v>362</v>
      </c>
      <c r="S298" t="str">
        <f t="shared" si="26"/>
        <v/>
      </c>
    </row>
    <row r="299" spans="1:19" x14ac:dyDescent="0.15">
      <c r="A299" t="s">
        <v>1466</v>
      </c>
      <c r="B299" t="s">
        <v>1253</v>
      </c>
      <c r="C299" t="str">
        <f t="shared" ca="1" si="23"/>
        <v>Closed</v>
      </c>
      <c r="D299" t="s">
        <v>143</v>
      </c>
      <c r="E299" t="s">
        <v>283</v>
      </c>
      <c r="F299" t="s">
        <v>171</v>
      </c>
      <c r="H299" t="s">
        <v>732</v>
      </c>
      <c r="N299" t="str">
        <f t="shared" si="24"/>
        <v>ROBINSON - Udon Thani</v>
      </c>
      <c r="O299" t="str">
        <f t="shared" si="25"/>
        <v>ROBINSON - Udon Thani</v>
      </c>
      <c r="P299" t="s">
        <v>362</v>
      </c>
      <c r="Q299" t="s">
        <v>362</v>
      </c>
      <c r="S299" t="str">
        <f t="shared" si="26"/>
        <v/>
      </c>
    </row>
    <row r="300" spans="1:19" x14ac:dyDescent="0.15">
      <c r="A300" t="s">
        <v>1467</v>
      </c>
      <c r="B300" t="s">
        <v>1246</v>
      </c>
      <c r="C300" t="str">
        <f t="shared" ca="1" si="23"/>
        <v>Closed</v>
      </c>
      <c r="D300" t="s">
        <v>143</v>
      </c>
      <c r="E300" t="s">
        <v>283</v>
      </c>
      <c r="F300" t="s">
        <v>202</v>
      </c>
      <c r="H300" t="s">
        <v>17</v>
      </c>
      <c r="N300" t="str">
        <f t="shared" si="24"/>
        <v>ROBINSON - Silom</v>
      </c>
      <c r="O300" t="str">
        <f t="shared" si="25"/>
        <v>ROBINSON - Silom</v>
      </c>
      <c r="P300" t="s">
        <v>362</v>
      </c>
      <c r="Q300" t="s">
        <v>362</v>
      </c>
      <c r="S300" t="str">
        <f t="shared" si="26"/>
        <v/>
      </c>
    </row>
    <row r="301" spans="1:19" x14ac:dyDescent="0.15">
      <c r="A301" t="s">
        <v>1468</v>
      </c>
      <c r="B301" t="s">
        <v>1238</v>
      </c>
      <c r="C301" t="str">
        <f t="shared" ca="1" si="23"/>
        <v>Closed</v>
      </c>
      <c r="D301" t="s">
        <v>143</v>
      </c>
      <c r="E301" t="s">
        <v>283</v>
      </c>
      <c r="F301" t="s">
        <v>1239</v>
      </c>
      <c r="H301" t="s">
        <v>730</v>
      </c>
      <c r="N301" t="str">
        <f t="shared" si="24"/>
        <v>ROBINSON - Jungceylon</v>
      </c>
      <c r="O301" t="str">
        <f t="shared" si="25"/>
        <v>ROBINSON - Jungceylon</v>
      </c>
      <c r="P301" t="s">
        <v>362</v>
      </c>
      <c r="Q301" t="s">
        <v>362</v>
      </c>
      <c r="S301" t="str">
        <f t="shared" si="26"/>
        <v/>
      </c>
    </row>
    <row r="302" spans="1:19" x14ac:dyDescent="0.15">
      <c r="A302" t="s">
        <v>1469</v>
      </c>
      <c r="B302" t="s">
        <v>1250</v>
      </c>
      <c r="C302" t="str">
        <f t="shared" ca="1" si="23"/>
        <v>Closed</v>
      </c>
      <c r="D302" t="s">
        <v>143</v>
      </c>
      <c r="E302" t="s">
        <v>283</v>
      </c>
      <c r="F302" t="s">
        <v>1251</v>
      </c>
      <c r="G302" t="s">
        <v>1251</v>
      </c>
      <c r="H302" t="s">
        <v>731</v>
      </c>
      <c r="K302" t="s">
        <v>136</v>
      </c>
      <c r="N302" t="str">
        <f t="shared" si="24"/>
        <v>ROBINSON - Suphan Buri</v>
      </c>
      <c r="O302" t="str">
        <f t="shared" si="25"/>
        <v>ROBINSON - Suphan Buri (Akemi)</v>
      </c>
      <c r="P302" t="s">
        <v>362</v>
      </c>
      <c r="Q302" t="s">
        <v>362</v>
      </c>
      <c r="S302" t="str">
        <f t="shared" si="26"/>
        <v/>
      </c>
    </row>
    <row r="303" spans="1:19" x14ac:dyDescent="0.15">
      <c r="A303" t="s">
        <v>1470</v>
      </c>
      <c r="B303" t="s">
        <v>1241</v>
      </c>
      <c r="C303" t="str">
        <f t="shared" ca="1" si="23"/>
        <v>Closed</v>
      </c>
      <c r="D303" t="s">
        <v>143</v>
      </c>
      <c r="E303" t="s">
        <v>283</v>
      </c>
      <c r="F303" t="s">
        <v>38</v>
      </c>
      <c r="H303" t="s">
        <v>17</v>
      </c>
      <c r="N303" t="str">
        <f t="shared" si="24"/>
        <v>ROBINSON - Mega Bangna</v>
      </c>
      <c r="O303" t="str">
        <f t="shared" si="25"/>
        <v>ROBINSON - Mega Bangna</v>
      </c>
      <c r="P303" t="s">
        <v>362</v>
      </c>
      <c r="Q303" t="s">
        <v>362</v>
      </c>
      <c r="S303" t="str">
        <f t="shared" si="26"/>
        <v/>
      </c>
    </row>
    <row r="304" spans="1:19" x14ac:dyDescent="0.15">
      <c r="A304" t="s">
        <v>1471</v>
      </c>
      <c r="B304" t="s">
        <v>1236</v>
      </c>
      <c r="C304" t="str">
        <f t="shared" ca="1" si="23"/>
        <v>Closed</v>
      </c>
      <c r="D304" t="s">
        <v>143</v>
      </c>
      <c r="E304" t="s">
        <v>283</v>
      </c>
      <c r="F304" t="s">
        <v>258</v>
      </c>
      <c r="H304" t="s">
        <v>17</v>
      </c>
      <c r="K304" t="s">
        <v>136</v>
      </c>
      <c r="N304" t="str">
        <f t="shared" si="24"/>
        <v>ROBINSON - Bang Khae</v>
      </c>
      <c r="O304" t="str">
        <f t="shared" si="25"/>
        <v>ROBINSON - Bang Khae (Akemi)</v>
      </c>
      <c r="P304" t="s">
        <v>362</v>
      </c>
      <c r="Q304" t="s">
        <v>362</v>
      </c>
      <c r="S304" t="str">
        <f t="shared" si="26"/>
        <v/>
      </c>
    </row>
    <row r="305" spans="1:19" x14ac:dyDescent="0.15">
      <c r="A305" t="s">
        <v>1472</v>
      </c>
      <c r="B305" t="s">
        <v>1252</v>
      </c>
      <c r="C305" t="str">
        <f t="shared" ca="1" si="23"/>
        <v>Closed</v>
      </c>
      <c r="D305" t="s">
        <v>143</v>
      </c>
      <c r="E305" t="s">
        <v>283</v>
      </c>
      <c r="F305" t="s">
        <v>1146</v>
      </c>
      <c r="H305" t="s">
        <v>730</v>
      </c>
      <c r="K305" t="s">
        <v>136</v>
      </c>
      <c r="N305" t="str">
        <f t="shared" si="24"/>
        <v>ROBINSON - Surat Thani</v>
      </c>
      <c r="O305" t="str">
        <f t="shared" si="25"/>
        <v>ROBINSON - Surat Thani (Akemi)</v>
      </c>
      <c r="P305" t="s">
        <v>362</v>
      </c>
      <c r="Q305" t="s">
        <v>362</v>
      </c>
      <c r="S305" t="str">
        <f t="shared" si="26"/>
        <v/>
      </c>
    </row>
    <row r="306" spans="1:19" x14ac:dyDescent="0.15">
      <c r="A306" t="s">
        <v>1473</v>
      </c>
      <c r="B306" t="s">
        <v>1096</v>
      </c>
      <c r="C306" t="str">
        <f t="shared" ca="1" si="23"/>
        <v>Closed</v>
      </c>
      <c r="D306" t="s">
        <v>131</v>
      </c>
      <c r="E306" t="s">
        <v>268</v>
      </c>
      <c r="F306" t="s">
        <v>1097</v>
      </c>
      <c r="H306" t="s">
        <v>17</v>
      </c>
      <c r="N306" t="str">
        <f t="shared" si="24"/>
        <v>ONLINE PLATFORM - Robinson</v>
      </c>
      <c r="O306" t="str">
        <f t="shared" si="25"/>
        <v>ONLINE PLATFORM - Robinson</v>
      </c>
      <c r="P306" t="s">
        <v>362</v>
      </c>
      <c r="Q306" t="s">
        <v>362</v>
      </c>
      <c r="S306" t="str">
        <f t="shared" si="26"/>
        <v/>
      </c>
    </row>
    <row r="307" spans="1:19" x14ac:dyDescent="0.15">
      <c r="A307" t="s">
        <v>1474</v>
      </c>
      <c r="B307" t="s">
        <v>1232</v>
      </c>
      <c r="C307" t="str">
        <f t="shared" ca="1" si="23"/>
        <v>Closed</v>
      </c>
      <c r="D307" t="s">
        <v>143</v>
      </c>
      <c r="E307" t="s">
        <v>283</v>
      </c>
      <c r="F307" t="s">
        <v>1233</v>
      </c>
      <c r="H307" t="s">
        <v>17</v>
      </c>
      <c r="N307" t="str">
        <f t="shared" si="24"/>
        <v>ROBINSON - Khlong Toei</v>
      </c>
      <c r="O307" t="str">
        <f t="shared" si="25"/>
        <v>ROBINSON - Khlong Toei</v>
      </c>
      <c r="P307" t="s">
        <v>362</v>
      </c>
      <c r="Q307" t="s">
        <v>362</v>
      </c>
      <c r="S307" t="str">
        <f t="shared" si="26"/>
        <v/>
      </c>
    </row>
    <row r="308" spans="1:19" x14ac:dyDescent="0.15">
      <c r="A308" t="s">
        <v>1475</v>
      </c>
      <c r="B308" t="s">
        <v>1234</v>
      </c>
      <c r="C308" t="str">
        <f t="shared" ref="C308:C339" ca="1" si="27">IF(AND(P308="-",Q308="-"),"Closed",
    IF(AND(P308="-",ISBLANK(Q308)),"Active",
        IF(AND(NOT(ISBLANK(P308)),Q308&lt;&gt;"",TODAY()&gt;=Q308),"Closed",
            IF(AND(P308="-",Q308&lt;&gt;"",TODAY()&lt;=Q308),"Waiting for close",
                IF(AND(P308&lt;&gt;"-",ISBLANK(Q308),P308&lt;=TODAY()),"Active",
                    IF(AND(P308&lt;&gt;"-",ISBLANK(Q308),P308&gt;=TODAY()),"Waiting for active",
                        IF(AND(P308&lt;&gt;"-",Q308&lt;&gt;"",P308&lt;=TODAY(),Q308&gt;=TODAY()),"Active","")
                    )
                )
            )
        )
    )
)</f>
        <v>Closed</v>
      </c>
      <c r="D308" t="s">
        <v>143</v>
      </c>
      <c r="E308" t="s">
        <v>283</v>
      </c>
      <c r="F308" t="s">
        <v>1235</v>
      </c>
      <c r="H308" t="s">
        <v>17</v>
      </c>
      <c r="N308" t="str">
        <f t="shared" si="24"/>
        <v>ROBINSON - Mun Sanan Muang</v>
      </c>
      <c r="O308" t="str">
        <f t="shared" si="25"/>
        <v>ROBINSON - Mun Sanan Muang</v>
      </c>
      <c r="P308" t="s">
        <v>362</v>
      </c>
      <c r="Q308" t="s">
        <v>362</v>
      </c>
      <c r="S308" t="str">
        <f t="shared" si="26"/>
        <v/>
      </c>
    </row>
    <row r="309" spans="1:19" x14ac:dyDescent="0.15">
      <c r="A309" t="s">
        <v>1476</v>
      </c>
      <c r="B309" t="s">
        <v>1242</v>
      </c>
      <c r="C309" t="str">
        <f t="shared" ca="1" si="27"/>
        <v>Closed</v>
      </c>
      <c r="D309" t="s">
        <v>143</v>
      </c>
      <c r="E309" t="s">
        <v>283</v>
      </c>
      <c r="F309" t="s">
        <v>284</v>
      </c>
      <c r="G309" t="s">
        <v>17</v>
      </c>
      <c r="H309" t="s">
        <v>17</v>
      </c>
      <c r="K309" t="s">
        <v>140</v>
      </c>
      <c r="N309" t="str">
        <f t="shared" si="24"/>
        <v>ROBINSON - Rama 9</v>
      </c>
      <c r="O309" t="str">
        <f t="shared" si="25"/>
        <v>ROBINSON - Rama 9 (Cannon)</v>
      </c>
      <c r="P309" t="s">
        <v>362</v>
      </c>
      <c r="Q309" t="s">
        <v>362</v>
      </c>
      <c r="S309" t="str">
        <f t="shared" si="26"/>
        <v/>
      </c>
    </row>
    <row r="310" spans="1:19" x14ac:dyDescent="0.15">
      <c r="A310" t="s">
        <v>1477</v>
      </c>
      <c r="B310" t="s">
        <v>1247</v>
      </c>
      <c r="C310" t="str">
        <f t="shared" ca="1" si="27"/>
        <v>Closed</v>
      </c>
      <c r="D310" t="s">
        <v>143</v>
      </c>
      <c r="E310" t="s">
        <v>283</v>
      </c>
      <c r="F310" t="s">
        <v>286</v>
      </c>
      <c r="H310" t="s">
        <v>17</v>
      </c>
      <c r="K310" t="s">
        <v>140</v>
      </c>
      <c r="N310" t="str">
        <f t="shared" si="24"/>
        <v>ROBINSON - Srinakarin</v>
      </c>
      <c r="O310" t="str">
        <f t="shared" si="25"/>
        <v>ROBINSON - Srinakarin (Cannon)</v>
      </c>
      <c r="P310" t="s">
        <v>362</v>
      </c>
      <c r="Q310" t="s">
        <v>362</v>
      </c>
      <c r="S310" t="str">
        <f t="shared" si="26"/>
        <v/>
      </c>
    </row>
    <row r="311" spans="1:19" x14ac:dyDescent="0.15">
      <c r="A311" t="s">
        <v>1478</v>
      </c>
      <c r="B311" t="s">
        <v>1299</v>
      </c>
      <c r="C311" t="str">
        <f t="shared" ca="1" si="27"/>
        <v>Closed</v>
      </c>
      <c r="D311" t="s">
        <v>143</v>
      </c>
      <c r="E311" t="s">
        <v>283</v>
      </c>
      <c r="F311" t="s">
        <v>1300</v>
      </c>
      <c r="G311" t="s">
        <v>1300</v>
      </c>
      <c r="H311" t="s">
        <v>731</v>
      </c>
      <c r="K311" t="s">
        <v>136</v>
      </c>
      <c r="N311" t="str">
        <f t="shared" si="24"/>
        <v>ROBINSON - Kanchanaburi</v>
      </c>
      <c r="O311" t="str">
        <f t="shared" si="25"/>
        <v>ROBINSON - Kanchanaburi (Akemi)</v>
      </c>
      <c r="P311" t="s">
        <v>362</v>
      </c>
      <c r="Q311" s="6">
        <v>45838</v>
      </c>
      <c r="R311" t="s">
        <v>1680</v>
      </c>
      <c r="S311" t="str">
        <f t="shared" si="26"/>
        <v>โรบินสัน - กาญจนบุรี (Akemi)</v>
      </c>
    </row>
    <row r="312" spans="1:19" x14ac:dyDescent="0.15">
      <c r="A312" t="s">
        <v>1479</v>
      </c>
      <c r="B312" t="s">
        <v>1254</v>
      </c>
      <c r="C312" t="str">
        <f t="shared" ca="1" si="27"/>
        <v>Closed</v>
      </c>
      <c r="D312" t="s">
        <v>211</v>
      </c>
      <c r="E312" t="s">
        <v>1099</v>
      </c>
      <c r="F312" t="s">
        <v>237</v>
      </c>
      <c r="H312" t="s">
        <v>17</v>
      </c>
      <c r="K312" t="s">
        <v>140</v>
      </c>
      <c r="N312" t="str">
        <f t="shared" si="24"/>
        <v>SB DESIGN SQUARE - Ratchaphruek</v>
      </c>
      <c r="O312" t="str">
        <f t="shared" si="25"/>
        <v>SB DESIGN SQUARE - Ratchaphruek (Cannon)</v>
      </c>
      <c r="P312" t="s">
        <v>362</v>
      </c>
      <c r="Q312" t="s">
        <v>362</v>
      </c>
      <c r="S312" t="str">
        <f t="shared" si="26"/>
        <v/>
      </c>
    </row>
    <row r="313" spans="1:19" x14ac:dyDescent="0.15">
      <c r="A313" t="s">
        <v>1480</v>
      </c>
      <c r="B313" t="s">
        <v>1280</v>
      </c>
      <c r="C313" t="str">
        <f t="shared" ca="1" si="27"/>
        <v>Closed</v>
      </c>
      <c r="D313" t="s">
        <v>211</v>
      </c>
      <c r="E313" t="s">
        <v>1099</v>
      </c>
      <c r="F313" t="s">
        <v>80</v>
      </c>
      <c r="H313" t="s">
        <v>17</v>
      </c>
      <c r="N313" t="str">
        <f t="shared" si="24"/>
        <v>SB DESIGN SQUARE - Bang Na</v>
      </c>
      <c r="O313" t="str">
        <f t="shared" si="25"/>
        <v>SB DESIGN SQUARE - Bang Na</v>
      </c>
      <c r="P313" t="s">
        <v>362</v>
      </c>
      <c r="Q313" t="s">
        <v>362</v>
      </c>
      <c r="S313" t="str">
        <f t="shared" si="26"/>
        <v/>
      </c>
    </row>
    <row r="314" spans="1:19" x14ac:dyDescent="0.15">
      <c r="A314" t="s">
        <v>1481</v>
      </c>
      <c r="B314" t="s">
        <v>1098</v>
      </c>
      <c r="C314" t="str">
        <f t="shared" ca="1" si="27"/>
        <v>Closed</v>
      </c>
      <c r="D314" t="s">
        <v>131</v>
      </c>
      <c r="E314" t="s">
        <v>268</v>
      </c>
      <c r="F314" t="s">
        <v>1100</v>
      </c>
      <c r="H314" t="s">
        <v>17</v>
      </c>
      <c r="N314" t="str">
        <f t="shared" si="24"/>
        <v>ONLINE PLATFORM - SB</v>
      </c>
      <c r="O314" t="str">
        <f t="shared" si="25"/>
        <v>ONLINE PLATFORM - SB</v>
      </c>
      <c r="P314" t="s">
        <v>362</v>
      </c>
      <c r="Q314" t="s">
        <v>362</v>
      </c>
      <c r="S314" t="str">
        <f t="shared" si="26"/>
        <v/>
      </c>
    </row>
    <row r="315" spans="1:19" x14ac:dyDescent="0.15">
      <c r="A315" t="s">
        <v>1482</v>
      </c>
      <c r="B315" t="s">
        <v>1223</v>
      </c>
      <c r="C315" t="str">
        <f t="shared" ca="1" si="27"/>
        <v>Closed</v>
      </c>
      <c r="D315" t="s">
        <v>1092</v>
      </c>
      <c r="E315" t="s">
        <v>1093</v>
      </c>
      <c r="F315" t="s">
        <v>1224</v>
      </c>
      <c r="H315" t="s">
        <v>17</v>
      </c>
      <c r="N315" t="str">
        <f t="shared" si="24"/>
        <v>zOTHERS - Scg Bangkok</v>
      </c>
      <c r="O315" t="str">
        <f t="shared" si="25"/>
        <v>zOTHERS - Scg Bangkok</v>
      </c>
      <c r="P315" t="s">
        <v>362</v>
      </c>
      <c r="Q315" t="s">
        <v>362</v>
      </c>
      <c r="S315" t="str">
        <f t="shared" si="26"/>
        <v/>
      </c>
    </row>
    <row r="316" spans="1:19" x14ac:dyDescent="0.15">
      <c r="A316" t="s">
        <v>1483</v>
      </c>
      <c r="B316" t="s">
        <v>1094</v>
      </c>
      <c r="C316" t="str">
        <f t="shared" ca="1" si="27"/>
        <v>Closed</v>
      </c>
      <c r="D316" t="s">
        <v>211</v>
      </c>
      <c r="E316" t="s">
        <v>212</v>
      </c>
      <c r="F316" t="s">
        <v>1095</v>
      </c>
      <c r="H316" t="s">
        <v>729</v>
      </c>
      <c r="K316" t="s">
        <v>136</v>
      </c>
      <c r="N316" t="str">
        <f t="shared" si="24"/>
        <v>HOMEPRO - San Sai</v>
      </c>
      <c r="O316" t="str">
        <f t="shared" si="25"/>
        <v>HOMEPRO - San Sai (Akemi)</v>
      </c>
      <c r="P316" t="s">
        <v>362</v>
      </c>
      <c r="Q316" t="s">
        <v>362</v>
      </c>
      <c r="S316" t="str">
        <f t="shared" si="26"/>
        <v/>
      </c>
    </row>
    <row r="317" spans="1:19" x14ac:dyDescent="0.15">
      <c r="A317" t="s">
        <v>1484</v>
      </c>
      <c r="B317" t="s">
        <v>1296</v>
      </c>
      <c r="C317" t="str">
        <f t="shared" ca="1" si="27"/>
        <v>Closed</v>
      </c>
      <c r="D317" t="s">
        <v>211</v>
      </c>
      <c r="E317" t="s">
        <v>212</v>
      </c>
      <c r="F317" t="s">
        <v>165</v>
      </c>
      <c r="H317" t="s">
        <v>17</v>
      </c>
      <c r="K317" t="s">
        <v>136</v>
      </c>
      <c r="N317" t="str">
        <f t="shared" si="24"/>
        <v>HOMEPRO - Rama 3</v>
      </c>
      <c r="O317" t="str">
        <f t="shared" si="25"/>
        <v>HOMEPRO - Rama 3 (Akemi)</v>
      </c>
      <c r="P317" t="s">
        <v>362</v>
      </c>
      <c r="Q317" t="s">
        <v>362</v>
      </c>
      <c r="S317" t="str">
        <f t="shared" si="26"/>
        <v/>
      </c>
    </row>
    <row r="318" spans="1:19" x14ac:dyDescent="0.15">
      <c r="A318" t="s">
        <v>1485</v>
      </c>
      <c r="B318" t="s">
        <v>1307</v>
      </c>
      <c r="C318" t="str">
        <f t="shared" ca="1" si="27"/>
        <v>Closed</v>
      </c>
      <c r="D318" t="s">
        <v>211</v>
      </c>
      <c r="E318" t="s">
        <v>212</v>
      </c>
      <c r="F318" t="s">
        <v>1308</v>
      </c>
      <c r="H318" t="s">
        <v>17</v>
      </c>
      <c r="K318" t="s">
        <v>136</v>
      </c>
      <c r="N318" t="str">
        <f t="shared" si="24"/>
        <v>HOMEPRO - Charan Sanit Wong</v>
      </c>
      <c r="O318" t="str">
        <f t="shared" si="25"/>
        <v>HOMEPRO - Charan Sanit Wong (Akemi)</v>
      </c>
      <c r="P318" t="s">
        <v>362</v>
      </c>
      <c r="Q318" t="s">
        <v>362</v>
      </c>
      <c r="S318" t="str">
        <f t="shared" si="26"/>
        <v/>
      </c>
    </row>
    <row r="319" spans="1:19" x14ac:dyDescent="0.15">
      <c r="A319" t="s">
        <v>1486</v>
      </c>
      <c r="B319" t="s">
        <v>1313</v>
      </c>
      <c r="C319" t="str">
        <f t="shared" ca="1" si="27"/>
        <v>Closed</v>
      </c>
      <c r="D319" t="s">
        <v>131</v>
      </c>
      <c r="E319" t="s">
        <v>268</v>
      </c>
      <c r="F319" t="s">
        <v>135</v>
      </c>
      <c r="H319" t="s">
        <v>17</v>
      </c>
      <c r="N319" t="str">
        <f t="shared" si="24"/>
        <v>ONLINE PLATFORM - Online</v>
      </c>
      <c r="O319" t="str">
        <f t="shared" si="25"/>
        <v>ONLINE PLATFORM - Online</v>
      </c>
      <c r="P319" t="s">
        <v>362</v>
      </c>
      <c r="Q319" t="s">
        <v>362</v>
      </c>
      <c r="S319" t="str">
        <f t="shared" si="26"/>
        <v/>
      </c>
    </row>
    <row r="320" spans="1:19" x14ac:dyDescent="0.15">
      <c r="A320" t="s">
        <v>1487</v>
      </c>
      <c r="B320" t="s">
        <v>1320</v>
      </c>
      <c r="C320" t="str">
        <f t="shared" ca="1" si="27"/>
        <v>Closed</v>
      </c>
      <c r="D320" t="s">
        <v>131</v>
      </c>
      <c r="E320" t="s">
        <v>268</v>
      </c>
      <c r="F320" t="s">
        <v>1321</v>
      </c>
      <c r="H320" t="s">
        <v>17</v>
      </c>
      <c r="K320" t="s">
        <v>20</v>
      </c>
      <c r="N320" t="str">
        <f t="shared" si="24"/>
        <v>ONLINE PLATFORM - S1 E-Commerse</v>
      </c>
      <c r="O320" t="str">
        <f t="shared" si="25"/>
        <v>ONLINE PLATFORM - S1 E-Commerse (Studio One)</v>
      </c>
      <c r="P320" t="s">
        <v>362</v>
      </c>
      <c r="Q320" t="s">
        <v>362</v>
      </c>
      <c r="S320" t="str">
        <f t="shared" si="26"/>
        <v/>
      </c>
    </row>
    <row r="321" spans="1:19" x14ac:dyDescent="0.15">
      <c r="A321" t="s">
        <v>1488</v>
      </c>
      <c r="B321" t="s">
        <v>1101</v>
      </c>
      <c r="C321" t="str">
        <f t="shared" ca="1" si="27"/>
        <v>Closed</v>
      </c>
      <c r="D321" t="s">
        <v>14</v>
      </c>
      <c r="E321" t="s">
        <v>242</v>
      </c>
      <c r="F321" t="s">
        <v>1102</v>
      </c>
      <c r="H321" t="s">
        <v>731</v>
      </c>
      <c r="K321" t="s">
        <v>20</v>
      </c>
      <c r="N321" t="str">
        <f t="shared" si="24"/>
        <v>LOTUS - Sing Buri</v>
      </c>
      <c r="O321" t="str">
        <f t="shared" si="25"/>
        <v>LOTUS - Sing Buri (Studio One)</v>
      </c>
      <c r="P321" t="s">
        <v>362</v>
      </c>
      <c r="Q321" t="s">
        <v>362</v>
      </c>
      <c r="S321" t="str">
        <f t="shared" si="26"/>
        <v/>
      </c>
    </row>
    <row r="322" spans="1:19" x14ac:dyDescent="0.15">
      <c r="A322" t="s">
        <v>1489</v>
      </c>
      <c r="B322" t="s">
        <v>1103</v>
      </c>
      <c r="C322" t="str">
        <f t="shared" ca="1" si="27"/>
        <v>Closed</v>
      </c>
      <c r="D322" t="s">
        <v>14</v>
      </c>
      <c r="E322" t="s">
        <v>242</v>
      </c>
      <c r="F322" t="s">
        <v>41</v>
      </c>
      <c r="H322" t="s">
        <v>17</v>
      </c>
      <c r="K322" t="s">
        <v>20</v>
      </c>
      <c r="N322" t="str">
        <f t="shared" si="24"/>
        <v>LOTUS - Rama 4</v>
      </c>
      <c r="O322" t="str">
        <f t="shared" si="25"/>
        <v>LOTUS - Rama 4 (Studio One)</v>
      </c>
      <c r="P322" t="s">
        <v>362</v>
      </c>
      <c r="Q322" t="s">
        <v>362</v>
      </c>
      <c r="S322" t="str">
        <f t="shared" si="26"/>
        <v/>
      </c>
    </row>
    <row r="323" spans="1:19" x14ac:dyDescent="0.15">
      <c r="A323" t="s">
        <v>1490</v>
      </c>
      <c r="B323" t="s">
        <v>1290</v>
      </c>
      <c r="C323" t="str">
        <f t="shared" ca="1" si="27"/>
        <v>Closed</v>
      </c>
      <c r="D323" t="s">
        <v>14</v>
      </c>
      <c r="E323" t="s">
        <v>242</v>
      </c>
      <c r="F323" t="s">
        <v>200</v>
      </c>
      <c r="H323" t="s">
        <v>731</v>
      </c>
      <c r="K323" t="s">
        <v>20</v>
      </c>
      <c r="N323" t="str">
        <f t="shared" si="24"/>
        <v>LOTUS - Nakhon Sawan</v>
      </c>
      <c r="O323" t="str">
        <f t="shared" si="25"/>
        <v>LOTUS - Nakhon Sawan (Studio One)</v>
      </c>
      <c r="P323" t="s">
        <v>362</v>
      </c>
      <c r="Q323" t="s">
        <v>362</v>
      </c>
      <c r="S323" t="str">
        <f t="shared" si="26"/>
        <v/>
      </c>
    </row>
    <row r="324" spans="1:19" x14ac:dyDescent="0.15">
      <c r="A324" t="s">
        <v>1491</v>
      </c>
      <c r="B324" t="s">
        <v>1301</v>
      </c>
      <c r="C324" t="str">
        <f t="shared" ca="1" si="27"/>
        <v>Closed</v>
      </c>
      <c r="D324" t="s">
        <v>14</v>
      </c>
      <c r="E324" t="s">
        <v>242</v>
      </c>
      <c r="F324" t="s">
        <v>47</v>
      </c>
      <c r="H324" t="s">
        <v>17</v>
      </c>
      <c r="K324" t="s">
        <v>20</v>
      </c>
      <c r="N324" t="str">
        <f t="shared" si="24"/>
        <v>LOTUS - On Nut</v>
      </c>
      <c r="O324" t="str">
        <f t="shared" si="25"/>
        <v>LOTUS - On Nut (Studio One)</v>
      </c>
      <c r="P324" t="s">
        <v>362</v>
      </c>
      <c r="Q324" t="s">
        <v>362</v>
      </c>
      <c r="S324" t="str">
        <f t="shared" si="26"/>
        <v/>
      </c>
    </row>
    <row r="325" spans="1:19" x14ac:dyDescent="0.15">
      <c r="A325" t="s">
        <v>1492</v>
      </c>
      <c r="B325" t="s">
        <v>1222</v>
      </c>
      <c r="C325" t="str">
        <f t="shared" ca="1" si="27"/>
        <v>Closed</v>
      </c>
      <c r="D325" t="s">
        <v>1092</v>
      </c>
      <c r="E325" t="s">
        <v>1093</v>
      </c>
      <c r="F325" t="s">
        <v>1127</v>
      </c>
      <c r="H325" t="s">
        <v>731</v>
      </c>
      <c r="N325" t="str">
        <f t="shared" si="24"/>
        <v>zOTHERS - Phetchabun</v>
      </c>
      <c r="O325" t="str">
        <f t="shared" si="25"/>
        <v>zOTHERS - Phetchabun</v>
      </c>
      <c r="P325" t="s">
        <v>362</v>
      </c>
      <c r="Q325" t="s">
        <v>362</v>
      </c>
      <c r="S325" t="str">
        <f t="shared" si="26"/>
        <v/>
      </c>
    </row>
    <row r="326" spans="1:19" x14ac:dyDescent="0.15">
      <c r="A326" t="s">
        <v>1493</v>
      </c>
      <c r="B326" t="s">
        <v>1287</v>
      </c>
      <c r="C326" t="str">
        <f t="shared" ca="1" si="27"/>
        <v>Closed</v>
      </c>
      <c r="D326" t="s">
        <v>1092</v>
      </c>
      <c r="E326" t="s">
        <v>1093</v>
      </c>
      <c r="F326" t="s">
        <v>1288</v>
      </c>
      <c r="H326" t="s">
        <v>17</v>
      </c>
      <c r="N326" t="str">
        <f t="shared" si="24"/>
        <v>zOTHERS - Bang Khen</v>
      </c>
      <c r="O326" t="str">
        <f t="shared" si="25"/>
        <v>zOTHERS - Bang Khen</v>
      </c>
      <c r="P326" t="s">
        <v>362</v>
      </c>
      <c r="Q326" t="s">
        <v>362</v>
      </c>
      <c r="S326" t="str">
        <f t="shared" si="26"/>
        <v/>
      </c>
    </row>
    <row r="327" spans="1:19" x14ac:dyDescent="0.15">
      <c r="A327" t="s">
        <v>1494</v>
      </c>
      <c r="B327" t="s">
        <v>1261</v>
      </c>
      <c r="C327" t="str">
        <f t="shared" ca="1" si="27"/>
        <v>Closed</v>
      </c>
      <c r="D327" t="s">
        <v>1092</v>
      </c>
      <c r="E327" t="s">
        <v>1093</v>
      </c>
      <c r="F327" t="s">
        <v>286</v>
      </c>
      <c r="H327" t="s">
        <v>17</v>
      </c>
      <c r="N327" t="str">
        <f t="shared" si="24"/>
        <v>zOTHERS - Srinakarin</v>
      </c>
      <c r="O327" t="str">
        <f t="shared" si="25"/>
        <v>zOTHERS - Srinakarin</v>
      </c>
      <c r="P327" t="s">
        <v>362</v>
      </c>
      <c r="Q327" t="s">
        <v>362</v>
      </c>
      <c r="S327" t="str">
        <f t="shared" si="26"/>
        <v/>
      </c>
    </row>
    <row r="328" spans="1:19" x14ac:dyDescent="0.15">
      <c r="A328" t="s">
        <v>1495</v>
      </c>
      <c r="B328" t="s">
        <v>1259</v>
      </c>
      <c r="C328" t="str">
        <f t="shared" ca="1" si="27"/>
        <v>Closed</v>
      </c>
      <c r="D328" t="s">
        <v>1092</v>
      </c>
      <c r="E328" t="s">
        <v>1093</v>
      </c>
      <c r="F328" t="s">
        <v>35</v>
      </c>
      <c r="H328" t="s">
        <v>729</v>
      </c>
      <c r="N328" t="str">
        <f t="shared" si="24"/>
        <v>zOTHERS - Chiang Mai</v>
      </c>
      <c r="O328" t="str">
        <f t="shared" si="25"/>
        <v>zOTHERS - Chiang Mai</v>
      </c>
      <c r="P328" t="s">
        <v>362</v>
      </c>
      <c r="Q328" t="s">
        <v>362</v>
      </c>
      <c r="S328" t="str">
        <f t="shared" si="26"/>
        <v/>
      </c>
    </row>
    <row r="329" spans="1:19" x14ac:dyDescent="0.15">
      <c r="A329" t="s">
        <v>1496</v>
      </c>
      <c r="B329" t="s">
        <v>1255</v>
      </c>
      <c r="C329" t="str">
        <f t="shared" ca="1" si="27"/>
        <v>Closed</v>
      </c>
      <c r="D329" t="s">
        <v>1092</v>
      </c>
      <c r="E329" t="s">
        <v>1093</v>
      </c>
      <c r="F329" t="s">
        <v>112</v>
      </c>
      <c r="H329" t="s">
        <v>17</v>
      </c>
      <c r="N329" t="str">
        <f t="shared" si="24"/>
        <v>zOTHERS - Bang Pakok</v>
      </c>
      <c r="O329" t="str">
        <f t="shared" si="25"/>
        <v>zOTHERS - Bang Pakok</v>
      </c>
      <c r="P329" t="s">
        <v>362</v>
      </c>
      <c r="Q329" t="s">
        <v>362</v>
      </c>
      <c r="S329" t="str">
        <f t="shared" si="26"/>
        <v/>
      </c>
    </row>
    <row r="330" spans="1:19" x14ac:dyDescent="0.15">
      <c r="A330" t="s">
        <v>1497</v>
      </c>
      <c r="B330" t="s">
        <v>1256</v>
      </c>
      <c r="C330" t="str">
        <f t="shared" ca="1" si="27"/>
        <v>Closed</v>
      </c>
      <c r="D330" t="s">
        <v>1092</v>
      </c>
      <c r="E330" t="s">
        <v>1093</v>
      </c>
      <c r="F330" t="s">
        <v>1257</v>
      </c>
      <c r="H330" t="s">
        <v>17</v>
      </c>
      <c r="N330" t="str">
        <f t="shared" si="24"/>
        <v>zOTHERS - Esplanade Ngamwongwan</v>
      </c>
      <c r="O330" t="str">
        <f t="shared" si="25"/>
        <v>zOTHERS - Esplanade Ngamwongwan</v>
      </c>
      <c r="P330" t="s">
        <v>362</v>
      </c>
      <c r="Q330" t="s">
        <v>362</v>
      </c>
      <c r="S330" t="str">
        <f t="shared" si="26"/>
        <v/>
      </c>
    </row>
    <row r="331" spans="1:19" x14ac:dyDescent="0.15">
      <c r="A331" t="s">
        <v>1498</v>
      </c>
      <c r="B331" t="s">
        <v>1258</v>
      </c>
      <c r="C331" t="str">
        <f t="shared" ca="1" si="27"/>
        <v>Closed</v>
      </c>
      <c r="D331" t="s">
        <v>1092</v>
      </c>
      <c r="E331" t="s">
        <v>1093</v>
      </c>
      <c r="F331" t="s">
        <v>47</v>
      </c>
      <c r="H331" t="s">
        <v>17</v>
      </c>
      <c r="N331" t="str">
        <f t="shared" si="24"/>
        <v>zOTHERS - On Nut</v>
      </c>
      <c r="O331" t="str">
        <f t="shared" si="25"/>
        <v>zOTHERS - On Nut</v>
      </c>
      <c r="P331" t="s">
        <v>362</v>
      </c>
      <c r="Q331" t="s">
        <v>362</v>
      </c>
      <c r="S331" t="str">
        <f t="shared" si="26"/>
        <v/>
      </c>
    </row>
    <row r="332" spans="1:19" x14ac:dyDescent="0.15">
      <c r="A332" t="s">
        <v>1499</v>
      </c>
      <c r="B332" t="s">
        <v>1262</v>
      </c>
      <c r="C332" t="str">
        <f t="shared" ca="1" si="27"/>
        <v>Closed</v>
      </c>
      <c r="D332" t="s">
        <v>1092</v>
      </c>
      <c r="E332" t="s">
        <v>1093</v>
      </c>
      <c r="F332" t="s">
        <v>258</v>
      </c>
      <c r="H332" t="s">
        <v>17</v>
      </c>
      <c r="N332" t="str">
        <f t="shared" si="24"/>
        <v>zOTHERS - Bang Khae</v>
      </c>
      <c r="O332" t="str">
        <f t="shared" si="25"/>
        <v>zOTHERS - Bang Khae</v>
      </c>
      <c r="P332" t="s">
        <v>362</v>
      </c>
      <c r="Q332" t="s">
        <v>362</v>
      </c>
      <c r="S332" t="str">
        <f t="shared" si="26"/>
        <v/>
      </c>
    </row>
    <row r="333" spans="1:19" x14ac:dyDescent="0.15">
      <c r="A333" t="s">
        <v>1500</v>
      </c>
      <c r="B333" t="s">
        <v>1260</v>
      </c>
      <c r="C333" t="str">
        <f t="shared" ca="1" si="27"/>
        <v>Closed</v>
      </c>
      <c r="D333" t="s">
        <v>1092</v>
      </c>
      <c r="E333" t="s">
        <v>1093</v>
      </c>
      <c r="F333" t="s">
        <v>177</v>
      </c>
      <c r="H333" t="s">
        <v>728</v>
      </c>
      <c r="N333" t="str">
        <f t="shared" si="24"/>
        <v>zOTHERS - Pattaya</v>
      </c>
      <c r="O333" t="str">
        <f t="shared" si="25"/>
        <v>zOTHERS - Pattaya</v>
      </c>
      <c r="P333" t="s">
        <v>362</v>
      </c>
      <c r="Q333" t="s">
        <v>362</v>
      </c>
      <c r="S333" t="str">
        <f t="shared" si="26"/>
        <v/>
      </c>
    </row>
    <row r="334" spans="1:19" x14ac:dyDescent="0.15">
      <c r="A334" t="s">
        <v>1501</v>
      </c>
      <c r="B334" t="s">
        <v>1042</v>
      </c>
      <c r="C334" t="str">
        <f t="shared" ca="1" si="27"/>
        <v>Closed</v>
      </c>
      <c r="D334" t="s">
        <v>131</v>
      </c>
      <c r="E334" t="s">
        <v>268</v>
      </c>
      <c r="F334" t="s">
        <v>269</v>
      </c>
      <c r="G334" t="s">
        <v>17</v>
      </c>
      <c r="H334" t="s">
        <v>17</v>
      </c>
      <c r="K334" t="s">
        <v>136</v>
      </c>
      <c r="N334" t="str">
        <f t="shared" si="24"/>
        <v>ONLINE PLATFORM - Commerse Asia</v>
      </c>
      <c r="O334" t="str">
        <f t="shared" si="25"/>
        <v>ONLINE PLATFORM - Commerse Asia (Akemi)</v>
      </c>
      <c r="P334" t="s">
        <v>362</v>
      </c>
      <c r="Q334" t="s">
        <v>362</v>
      </c>
      <c r="S334" t="str">
        <f t="shared" si="26"/>
        <v/>
      </c>
    </row>
    <row r="335" spans="1:19" x14ac:dyDescent="0.15">
      <c r="A335" t="s">
        <v>1502</v>
      </c>
      <c r="B335" t="s">
        <v>1043</v>
      </c>
      <c r="C335" t="str">
        <f t="shared" ca="1" si="27"/>
        <v>Closed</v>
      </c>
      <c r="D335" t="s">
        <v>131</v>
      </c>
      <c r="E335" t="s">
        <v>268</v>
      </c>
      <c r="F335" t="s">
        <v>269</v>
      </c>
      <c r="G335" t="s">
        <v>17</v>
      </c>
      <c r="H335" t="s">
        <v>17</v>
      </c>
      <c r="K335" t="s">
        <v>140</v>
      </c>
      <c r="N335" t="str">
        <f t="shared" si="24"/>
        <v>ONLINE PLATFORM - Commerse Asia</v>
      </c>
      <c r="O335" t="str">
        <f t="shared" si="25"/>
        <v>ONLINE PLATFORM - Commerse Asia (Cannon)</v>
      </c>
      <c r="P335" t="s">
        <v>362</v>
      </c>
      <c r="Q335" t="s">
        <v>362</v>
      </c>
      <c r="S335" t="str">
        <f t="shared" si="26"/>
        <v/>
      </c>
    </row>
    <row r="336" spans="1:19" x14ac:dyDescent="0.15">
      <c r="A336" t="s">
        <v>1503</v>
      </c>
      <c r="B336" t="s">
        <v>1044</v>
      </c>
      <c r="C336" t="str">
        <f t="shared" ca="1" si="27"/>
        <v>Closed</v>
      </c>
      <c r="D336" t="s">
        <v>131</v>
      </c>
      <c r="E336" t="s">
        <v>268</v>
      </c>
      <c r="F336" t="s">
        <v>269</v>
      </c>
      <c r="G336" t="s">
        <v>17</v>
      </c>
      <c r="H336" t="s">
        <v>17</v>
      </c>
      <c r="K336" t="s">
        <v>20</v>
      </c>
      <c r="N336" t="str">
        <f t="shared" si="24"/>
        <v>ONLINE PLATFORM - Commerse Asia</v>
      </c>
      <c r="O336" t="str">
        <f t="shared" si="25"/>
        <v>ONLINE PLATFORM - Commerse Asia (Studio One)</v>
      </c>
      <c r="P336" t="s">
        <v>362</v>
      </c>
      <c r="Q336" t="s">
        <v>362</v>
      </c>
      <c r="S336" t="str">
        <f t="shared" si="26"/>
        <v/>
      </c>
    </row>
    <row r="337" spans="1:19" x14ac:dyDescent="0.15">
      <c r="A337" t="s">
        <v>1754</v>
      </c>
      <c r="C337" t="str">
        <f t="shared" ca="1" si="27"/>
        <v>Active</v>
      </c>
      <c r="D337" t="s">
        <v>206</v>
      </c>
      <c r="E337" t="s">
        <v>207</v>
      </c>
      <c r="F337" t="s">
        <v>208</v>
      </c>
      <c r="G337" t="s">
        <v>17</v>
      </c>
      <c r="H337" t="s">
        <v>17</v>
      </c>
      <c r="I337" s="3" t="s">
        <v>26</v>
      </c>
      <c r="J337" t="s">
        <v>206</v>
      </c>
      <c r="K337" t="s">
        <v>1755</v>
      </c>
      <c r="L337" t="s">
        <v>137</v>
      </c>
      <c r="M337" t="s">
        <v>138</v>
      </c>
      <c r="N337" t="str">
        <f t="shared" si="24"/>
        <v>EVENT - Warehouse Sales</v>
      </c>
      <c r="O337" t="str">
        <f t="shared" si="25"/>
        <v>EVENT - Warehouse Sales (Mixed Grade B)</v>
      </c>
      <c r="P337" t="s">
        <v>362</v>
      </c>
      <c r="R337" t="s">
        <v>1761</v>
      </c>
      <c r="S337" t="str">
        <f t="shared" si="26"/>
        <v>อีเวนต์ - แวร์เฮ้าส์เซลล์ (Mixed Grade B)</v>
      </c>
    </row>
    <row r="338" spans="1:19" x14ac:dyDescent="0.15">
      <c r="A338" t="s">
        <v>1759</v>
      </c>
      <c r="C338" t="str">
        <f t="shared" ca="1" si="27"/>
        <v>Active</v>
      </c>
      <c r="D338" t="s">
        <v>206</v>
      </c>
      <c r="E338" t="s">
        <v>207</v>
      </c>
      <c r="F338" t="s">
        <v>1765</v>
      </c>
      <c r="G338" t="s">
        <v>17</v>
      </c>
      <c r="H338" t="s">
        <v>17</v>
      </c>
      <c r="I338" s="3" t="s">
        <v>29</v>
      </c>
      <c r="J338" t="s">
        <v>206</v>
      </c>
      <c r="K338" t="s">
        <v>209</v>
      </c>
      <c r="L338" t="s">
        <v>1760</v>
      </c>
      <c r="M338" t="s">
        <v>22</v>
      </c>
      <c r="N338" t="str">
        <f t="shared" si="24"/>
        <v>EVENT - Serimarket Paradise Park</v>
      </c>
      <c r="O338" t="str">
        <f t="shared" si="25"/>
        <v>EVENT - Serimarket Paradise Park (Mixed Brand)</v>
      </c>
      <c r="P338" s="6">
        <v>45946</v>
      </c>
      <c r="R338" t="s">
        <v>1764</v>
      </c>
      <c r="S338" t="str">
        <f t="shared" si="26"/>
        <v>อีเวนต์ - ตลาดเสรีมาร์เก็ต พาราไดซ์ พาร์ค (Mixed Brand)</v>
      </c>
    </row>
    <row r="339" spans="1:19" x14ac:dyDescent="0.15">
      <c r="A339" t="s">
        <v>1762</v>
      </c>
      <c r="C339" t="str">
        <f t="shared" ca="1" si="27"/>
        <v>Active</v>
      </c>
      <c r="D339" t="s">
        <v>206</v>
      </c>
      <c r="E339" t="s">
        <v>207</v>
      </c>
      <c r="F339" t="s">
        <v>38</v>
      </c>
      <c r="G339" t="s">
        <v>17</v>
      </c>
      <c r="H339" t="s">
        <v>17</v>
      </c>
      <c r="I339" s="3" t="s">
        <v>32</v>
      </c>
      <c r="J339" t="s">
        <v>206</v>
      </c>
      <c r="K339" t="s">
        <v>209</v>
      </c>
      <c r="L339" t="s">
        <v>1760</v>
      </c>
      <c r="M339" t="s">
        <v>22</v>
      </c>
      <c r="N339" t="str">
        <f t="shared" si="24"/>
        <v>EVENT - Mega Bangna</v>
      </c>
      <c r="O339" t="str">
        <f t="shared" si="25"/>
        <v>EVENT - Mega Bangna (Mixed Brand)</v>
      </c>
      <c r="P339" s="6">
        <v>45950</v>
      </c>
      <c r="R339" t="s">
        <v>1763</v>
      </c>
      <c r="S339" t="str">
        <f t="shared" si="26"/>
        <v>อีเวนต์ - เมกาบางนา (Mixed Brand)</v>
      </c>
    </row>
    <row r="340" spans="1:19" x14ac:dyDescent="0.15">
      <c r="A340" t="s">
        <v>1767</v>
      </c>
      <c r="C340" t="str">
        <f t="shared" ref="C340:C355" ca="1" si="28">IF(AND(P340="-",Q340="-"),"Closed",
    IF(AND(P340="-",ISBLANK(Q340)),"Active",
        IF(AND(NOT(ISBLANK(P340)),Q340&lt;&gt;"",TODAY()&gt;=Q340),"Closed",
            IF(AND(P340="-",Q340&lt;&gt;"",TODAY()&lt;=Q340),"Waiting for close",
                IF(AND(P340&lt;&gt;"-",ISBLANK(Q340),P340&lt;=TODAY()),"Active",
                    IF(AND(P340&lt;&gt;"-",ISBLANK(Q340),P340&gt;=TODAY()),"Waiting for active",
                        IF(AND(P340&lt;&gt;"-",Q340&lt;&gt;"",P340&lt;=TODAY(),Q340&gt;=TODAY()),"Active","")
                    )
                )
            )
        )
    )
)</f>
        <v>Active</v>
      </c>
      <c r="D340" t="s">
        <v>143</v>
      </c>
      <c r="E340" t="s">
        <v>132</v>
      </c>
      <c r="F340" t="s">
        <v>284</v>
      </c>
      <c r="G340" t="s">
        <v>17</v>
      </c>
      <c r="H340" t="s">
        <v>17</v>
      </c>
      <c r="I340" s="3" t="s">
        <v>107</v>
      </c>
      <c r="J340" t="s">
        <v>19</v>
      </c>
      <c r="K340" t="s">
        <v>136</v>
      </c>
      <c r="L340" t="s">
        <v>180</v>
      </c>
      <c r="M340" t="s">
        <v>22</v>
      </c>
      <c r="N340" t="str">
        <f t="shared" si="24"/>
        <v>CENTRAL - Rama 9</v>
      </c>
      <c r="O340" t="str">
        <f t="shared" si="25"/>
        <v>CENTRAL - Rama 9 (Akemi)</v>
      </c>
      <c r="P340" s="6">
        <v>45988</v>
      </c>
      <c r="R340" t="s">
        <v>1766</v>
      </c>
      <c r="S340" t="str">
        <f t="shared" si="26"/>
        <v>เซ็นทรัล - พระราม 9 (Akemi)</v>
      </c>
    </row>
    <row r="341" spans="1:19" x14ac:dyDescent="0.15">
      <c r="A341" t="s">
        <v>1778</v>
      </c>
      <c r="C341" t="str">
        <f t="shared" ca="1" si="28"/>
        <v>Active</v>
      </c>
      <c r="D341" t="s">
        <v>206</v>
      </c>
      <c r="E341" t="s">
        <v>207</v>
      </c>
      <c r="F341" t="s">
        <v>1779</v>
      </c>
      <c r="G341" t="s">
        <v>17</v>
      </c>
      <c r="H341" t="s">
        <v>17</v>
      </c>
      <c r="I341" s="3" t="s">
        <v>36</v>
      </c>
      <c r="J341" t="s">
        <v>206</v>
      </c>
      <c r="K341" t="s">
        <v>209</v>
      </c>
      <c r="L341" t="s">
        <v>1760</v>
      </c>
      <c r="M341" t="s">
        <v>22</v>
      </c>
      <c r="N341" t="str">
        <f t="shared" si="24"/>
        <v>EVENT - True Digital</v>
      </c>
      <c r="O341" t="str">
        <f t="shared" si="25"/>
        <v>EVENT - True Digital (Mixed Brand)</v>
      </c>
      <c r="P341" s="6">
        <v>45981</v>
      </c>
      <c r="R341" t="s">
        <v>1780</v>
      </c>
      <c r="S341" t="str">
        <f t="shared" si="26"/>
        <v>อีเวนต์ - ทรู ดิจิทัล (Mixed Brand)</v>
      </c>
    </row>
    <row r="342" spans="1:19" x14ac:dyDescent="0.15">
      <c r="A342" t="s">
        <v>1781</v>
      </c>
      <c r="C342" t="str">
        <f t="shared" ca="1" si="28"/>
        <v>Active</v>
      </c>
      <c r="D342" t="s">
        <v>206</v>
      </c>
      <c r="E342" t="s">
        <v>207</v>
      </c>
      <c r="F342" t="s">
        <v>1782</v>
      </c>
      <c r="G342" t="s">
        <v>17</v>
      </c>
      <c r="H342" t="s">
        <v>17</v>
      </c>
      <c r="I342" s="3" t="s">
        <v>39</v>
      </c>
      <c r="J342" t="s">
        <v>206</v>
      </c>
      <c r="K342" t="s">
        <v>209</v>
      </c>
      <c r="L342" t="s">
        <v>1760</v>
      </c>
      <c r="M342" t="s">
        <v>22</v>
      </c>
      <c r="N342" t="str">
        <f t="shared" si="24"/>
        <v>EVENT - Sirinrat Building</v>
      </c>
      <c r="O342" t="str">
        <f t="shared" si="25"/>
        <v>EVENT - Sirinrat Building (Mixed Brand)</v>
      </c>
      <c r="P342" s="6">
        <v>45985</v>
      </c>
      <c r="R342" t="s">
        <v>1783</v>
      </c>
      <c r="S342" t="str">
        <f t="shared" si="26"/>
        <v>อีเวนต์ - อาคารสิรินรัตน์ (Mixed Brand)</v>
      </c>
    </row>
    <row r="343" spans="1:19" x14ac:dyDescent="0.15">
      <c r="A343" t="s">
        <v>1788</v>
      </c>
      <c r="C343" t="str">
        <f t="shared" ca="1" si="28"/>
        <v>Active</v>
      </c>
      <c r="D343" t="s">
        <v>131</v>
      </c>
      <c r="E343" t="s">
        <v>212</v>
      </c>
      <c r="F343" t="s">
        <v>1789</v>
      </c>
      <c r="I343" t="s">
        <v>134</v>
      </c>
      <c r="J343" t="s">
        <v>135</v>
      </c>
      <c r="K343" t="s">
        <v>136</v>
      </c>
      <c r="M343" t="s">
        <v>138</v>
      </c>
      <c r="N343" t="str">
        <f t="shared" si="24"/>
        <v>HOMEPRO - Homepro Online Marketplace</v>
      </c>
      <c r="O343" t="str">
        <f t="shared" si="25"/>
        <v>HOMEPRO - Homepro Online Marketplace (Akemi)</v>
      </c>
      <c r="R343" t="s">
        <v>1792</v>
      </c>
      <c r="S343" t="str">
        <f t="shared" si="26"/>
        <v>โฮมโปร - ออนไลน์ (Akemi)</v>
      </c>
    </row>
    <row r="344" spans="1:19" x14ac:dyDescent="0.15">
      <c r="A344" t="s">
        <v>1790</v>
      </c>
      <c r="C344" t="str">
        <f t="shared" ca="1" si="28"/>
        <v>Active</v>
      </c>
      <c r="D344" t="s">
        <v>131</v>
      </c>
      <c r="E344" t="s">
        <v>212</v>
      </c>
      <c r="F344" t="s">
        <v>1789</v>
      </c>
      <c r="I344" t="s">
        <v>134</v>
      </c>
      <c r="J344" t="s">
        <v>135</v>
      </c>
      <c r="K344" t="s">
        <v>140</v>
      </c>
      <c r="M344" t="s">
        <v>138</v>
      </c>
      <c r="N344" t="str">
        <f t="shared" si="24"/>
        <v>HOMEPRO - Homepro Online Marketplace</v>
      </c>
      <c r="O344" t="str">
        <f t="shared" si="25"/>
        <v>HOMEPRO - Homepro Online Marketplace (Cannon)</v>
      </c>
      <c r="R344" t="s">
        <v>1792</v>
      </c>
      <c r="S344" t="str">
        <f t="shared" si="26"/>
        <v>โฮมโปร - ออนไลน์ (Cannon)</v>
      </c>
    </row>
    <row r="345" spans="1:19" x14ac:dyDescent="0.15">
      <c r="A345" t="s">
        <v>1791</v>
      </c>
      <c r="C345" t="str">
        <f t="shared" ca="1" si="28"/>
        <v>Active</v>
      </c>
      <c r="D345" t="s">
        <v>131</v>
      </c>
      <c r="E345" t="s">
        <v>212</v>
      </c>
      <c r="F345" t="s">
        <v>1789</v>
      </c>
      <c r="I345" t="s">
        <v>134</v>
      </c>
      <c r="J345" t="s">
        <v>135</v>
      </c>
      <c r="K345" t="s">
        <v>20</v>
      </c>
      <c r="M345" t="s">
        <v>138</v>
      </c>
      <c r="N345" t="str">
        <f t="shared" si="24"/>
        <v>HOMEPRO - Homepro Online Marketplace</v>
      </c>
      <c r="O345" t="str">
        <f t="shared" si="25"/>
        <v>HOMEPRO - Homepro Online Marketplace (Studio One)</v>
      </c>
      <c r="R345" t="s">
        <v>1792</v>
      </c>
      <c r="S345" t="str">
        <f t="shared" si="26"/>
        <v>โฮมโปร - ออนไลน์ (Studio One)</v>
      </c>
    </row>
    <row r="346" spans="1:19" x14ac:dyDescent="0.15">
      <c r="A346" t="s">
        <v>1804</v>
      </c>
      <c r="C346" t="str">
        <f t="shared" ca="1" si="28"/>
        <v>Active</v>
      </c>
      <c r="D346" t="s">
        <v>206</v>
      </c>
      <c r="E346" t="s">
        <v>207</v>
      </c>
      <c r="F346" t="s">
        <v>1806</v>
      </c>
      <c r="G346" t="s">
        <v>17</v>
      </c>
      <c r="H346" t="s">
        <v>17</v>
      </c>
      <c r="I346" s="3" t="s">
        <v>42</v>
      </c>
      <c r="J346" t="s">
        <v>206</v>
      </c>
      <c r="K346" t="s">
        <v>209</v>
      </c>
      <c r="L346" t="s">
        <v>1760</v>
      </c>
      <c r="M346" t="s">
        <v>22</v>
      </c>
      <c r="N346" t="str">
        <f t="shared" si="24"/>
        <v>EVENT - The Paseo Park Kanchanapisek</v>
      </c>
      <c r="O346" t="str">
        <f t="shared" si="25"/>
        <v>EVENT - The Paseo Park Kanchanapisek (Mixed Brand)</v>
      </c>
      <c r="R346" t="s">
        <v>1805</v>
      </c>
      <c r="S346" t="str">
        <f t="shared" si="26"/>
        <v>อีเวนต์ - เดอะพาซิโอ พาร์ค กาญจนาภิเษก (Mixed Brand)</v>
      </c>
    </row>
    <row r="347" spans="1:19" x14ac:dyDescent="0.15">
      <c r="A347" t="s">
        <v>1807</v>
      </c>
      <c r="C347" t="str">
        <f t="shared" ca="1" si="28"/>
        <v>Active</v>
      </c>
      <c r="D347" t="s">
        <v>211</v>
      </c>
      <c r="E347" t="s">
        <v>225</v>
      </c>
      <c r="F347" t="s">
        <v>1808</v>
      </c>
      <c r="G347" t="s">
        <v>103</v>
      </c>
      <c r="H347" t="s">
        <v>732</v>
      </c>
      <c r="I347" s="3" t="s">
        <v>60</v>
      </c>
      <c r="J347" t="s">
        <v>19</v>
      </c>
      <c r="K347" t="s">
        <v>136</v>
      </c>
      <c r="L347" t="s">
        <v>214</v>
      </c>
      <c r="M347" t="s">
        <v>22</v>
      </c>
      <c r="N347" t="str">
        <f t="shared" si="24"/>
        <v>INDEX LIVING MALL - Ubon Ratchathani 2</v>
      </c>
      <c r="O347" t="str">
        <f t="shared" si="25"/>
        <v>INDEX LIVING MALL - Ubon Ratchathani 2 (Akemi)</v>
      </c>
      <c r="P347" s="6">
        <v>46108</v>
      </c>
      <c r="R347" t="s">
        <v>1809</v>
      </c>
      <c r="S347" t="str">
        <f t="shared" si="26"/>
        <v>อินเด็กซ์ ลิฟวิ่งมอลล์ - อุบลราชธานี 2 (Akemi)</v>
      </c>
    </row>
    <row r="348" spans="1:19" x14ac:dyDescent="0.15">
      <c r="A348" t="s">
        <v>1449</v>
      </c>
      <c r="B348" t="s">
        <v>1268</v>
      </c>
      <c r="C348" t="str">
        <f t="shared" ca="1" si="28"/>
        <v>Closed</v>
      </c>
      <c r="D348" t="s">
        <v>143</v>
      </c>
      <c r="E348" t="s">
        <v>248</v>
      </c>
      <c r="F348" t="s">
        <v>252</v>
      </c>
      <c r="H348" t="s">
        <v>17</v>
      </c>
      <c r="N348" t="str">
        <f t="shared" si="24"/>
        <v>THE MALL - Emporium</v>
      </c>
      <c r="O348" t="str">
        <f t="shared" si="25"/>
        <v>THE MALL - Emporium</v>
      </c>
      <c r="P348" t="s">
        <v>362</v>
      </c>
      <c r="Q348" t="s">
        <v>362</v>
      </c>
      <c r="S348" t="str">
        <f t="shared" si="26"/>
        <v/>
      </c>
    </row>
    <row r="349" spans="1:19" x14ac:dyDescent="0.15">
      <c r="A349" t="s">
        <v>1450</v>
      </c>
      <c r="B349" t="s">
        <v>1265</v>
      </c>
      <c r="C349" t="str">
        <f t="shared" ca="1" si="28"/>
        <v>Closed</v>
      </c>
      <c r="D349" t="s">
        <v>143</v>
      </c>
      <c r="E349" t="s">
        <v>248</v>
      </c>
      <c r="F349" t="s">
        <v>255</v>
      </c>
      <c r="H349" t="s">
        <v>17</v>
      </c>
      <c r="N349" t="str">
        <f t="shared" si="24"/>
        <v>THE MALL - Bang Kapi</v>
      </c>
      <c r="O349" t="str">
        <f t="shared" si="25"/>
        <v>THE MALL - Bang Kapi</v>
      </c>
      <c r="P349" t="s">
        <v>362</v>
      </c>
      <c r="Q349" t="s">
        <v>362</v>
      </c>
      <c r="S349" t="str">
        <f t="shared" si="26"/>
        <v/>
      </c>
    </row>
    <row r="350" spans="1:19" x14ac:dyDescent="0.15">
      <c r="A350" t="s">
        <v>1451</v>
      </c>
      <c r="B350" t="s">
        <v>1271</v>
      </c>
      <c r="C350" t="str">
        <f t="shared" ca="1" si="28"/>
        <v>Closed</v>
      </c>
      <c r="D350" t="s">
        <v>143</v>
      </c>
      <c r="E350" t="s">
        <v>248</v>
      </c>
      <c r="F350" t="s">
        <v>1197</v>
      </c>
      <c r="H350" t="s">
        <v>731</v>
      </c>
      <c r="N350" t="str">
        <f t="shared" si="24"/>
        <v>THE MALL - Hua Hin</v>
      </c>
      <c r="O350" t="str">
        <f t="shared" si="25"/>
        <v>THE MALL - Hua Hin</v>
      </c>
      <c r="P350" t="s">
        <v>362</v>
      </c>
      <c r="Q350" t="s">
        <v>362</v>
      </c>
      <c r="S350" t="str">
        <f t="shared" si="26"/>
        <v/>
      </c>
    </row>
    <row r="351" spans="1:19" x14ac:dyDescent="0.15">
      <c r="A351" t="s">
        <v>1452</v>
      </c>
      <c r="B351" t="s">
        <v>1274</v>
      </c>
      <c r="C351" t="str">
        <f t="shared" ca="1" si="28"/>
        <v>Closed</v>
      </c>
      <c r="D351" t="s">
        <v>143</v>
      </c>
      <c r="E351" t="s">
        <v>248</v>
      </c>
      <c r="F351" t="s">
        <v>249</v>
      </c>
      <c r="H351" t="s">
        <v>17</v>
      </c>
      <c r="N351" t="str">
        <f t="shared" si="24"/>
        <v>THE MALL - Paragon</v>
      </c>
      <c r="O351" t="str">
        <f t="shared" si="25"/>
        <v>THE MALL - Paragon</v>
      </c>
      <c r="P351" t="s">
        <v>362</v>
      </c>
      <c r="Q351" t="s">
        <v>362</v>
      </c>
      <c r="S351" t="str">
        <f t="shared" si="26"/>
        <v/>
      </c>
    </row>
    <row r="352" spans="1:19" x14ac:dyDescent="0.15">
      <c r="A352" t="s">
        <v>1454</v>
      </c>
      <c r="B352" t="s">
        <v>1311</v>
      </c>
      <c r="C352" t="str">
        <f t="shared" ca="1" si="28"/>
        <v>Closed</v>
      </c>
      <c r="D352" t="s">
        <v>143</v>
      </c>
      <c r="E352" t="s">
        <v>248</v>
      </c>
      <c r="F352" t="s">
        <v>1312</v>
      </c>
      <c r="H352" t="s">
        <v>17</v>
      </c>
      <c r="K352" t="s">
        <v>136</v>
      </c>
      <c r="N352" t="str">
        <f t="shared" si="24"/>
        <v>THE MALL - Emsphere</v>
      </c>
      <c r="O352" t="str">
        <f t="shared" si="25"/>
        <v>THE MALL - Emsphere (Akemi)</v>
      </c>
      <c r="P352" t="s">
        <v>362</v>
      </c>
      <c r="Q352" t="s">
        <v>362</v>
      </c>
      <c r="S352" t="str">
        <f t="shared" si="26"/>
        <v/>
      </c>
    </row>
    <row r="353" spans="1:19" x14ac:dyDescent="0.15">
      <c r="A353" t="s">
        <v>1818</v>
      </c>
      <c r="C353" t="str">
        <f t="shared" ca="1" si="28"/>
        <v>Active</v>
      </c>
      <c r="D353" t="s">
        <v>206</v>
      </c>
      <c r="E353" t="s">
        <v>207</v>
      </c>
      <c r="F353" t="s">
        <v>1819</v>
      </c>
      <c r="G353" t="s">
        <v>17</v>
      </c>
      <c r="H353" t="s">
        <v>17</v>
      </c>
      <c r="I353" s="3" t="s">
        <v>45</v>
      </c>
      <c r="J353" t="s">
        <v>206</v>
      </c>
      <c r="K353" t="s">
        <v>209</v>
      </c>
      <c r="L353" t="s">
        <v>1760</v>
      </c>
      <c r="M353" t="s">
        <v>22</v>
      </c>
      <c r="N353" t="str">
        <f t="shared" si="24"/>
        <v>EVENT - GMM Grammy Place</v>
      </c>
      <c r="O353" t="str">
        <f t="shared" si="25"/>
        <v>EVENT - GMM Grammy Place (Mixed Brand)</v>
      </c>
      <c r="P353" s="6">
        <v>46076</v>
      </c>
      <c r="R353" t="s">
        <v>1820</v>
      </c>
      <c r="S353" t="str">
        <f t="shared" si="26"/>
        <v>อีเวนต์ - อาคาร จีเอ็มเอ็ม แกรมมี่ เพลส (Mixed Brand)</v>
      </c>
    </row>
    <row r="354" spans="1:19" x14ac:dyDescent="0.15">
      <c r="A354" t="s">
        <v>1821</v>
      </c>
      <c r="C354" t="str">
        <f t="shared" ca="1" si="28"/>
        <v>Active</v>
      </c>
      <c r="D354" t="s">
        <v>143</v>
      </c>
      <c r="E354" t="s">
        <v>283</v>
      </c>
      <c r="F354" t="s">
        <v>223</v>
      </c>
      <c r="G354" t="s">
        <v>223</v>
      </c>
      <c r="H354" t="s">
        <v>731</v>
      </c>
      <c r="I354">
        <v>33</v>
      </c>
      <c r="J354" t="s">
        <v>19</v>
      </c>
      <c r="K354" t="s">
        <v>136</v>
      </c>
      <c r="L354" t="s">
        <v>180</v>
      </c>
      <c r="M354" t="s">
        <v>22</v>
      </c>
      <c r="N354" t="str">
        <f t="shared" si="24"/>
        <v>ROBINSON - Saraburi</v>
      </c>
      <c r="O354" t="str">
        <f t="shared" si="25"/>
        <v>ROBINSON - Saraburi (Akemi)</v>
      </c>
      <c r="P354" s="6">
        <v>46235</v>
      </c>
      <c r="R354" t="s">
        <v>1822</v>
      </c>
      <c r="S354" t="str">
        <f t="shared" si="26"/>
        <v>โรบินสัน - สระบุรี (Akemi)</v>
      </c>
    </row>
    <row r="355" spans="1:19" x14ac:dyDescent="0.15">
      <c r="A355" t="s">
        <v>1825</v>
      </c>
      <c r="C355" t="str">
        <f t="shared" ca="1" si="28"/>
        <v>Active</v>
      </c>
      <c r="D355" t="s">
        <v>143</v>
      </c>
      <c r="E355" t="s">
        <v>248</v>
      </c>
      <c r="F355" t="s">
        <v>1276</v>
      </c>
      <c r="G355" t="s">
        <v>17</v>
      </c>
      <c r="H355" t="s">
        <v>17</v>
      </c>
      <c r="I355" s="3" t="s">
        <v>45</v>
      </c>
      <c r="J355" t="s">
        <v>19</v>
      </c>
      <c r="K355" t="s">
        <v>136</v>
      </c>
      <c r="L355" t="s">
        <v>1760</v>
      </c>
      <c r="M355" t="s">
        <v>22</v>
      </c>
      <c r="N355" t="str">
        <f t="shared" si="24"/>
        <v>THE MALL - Ramkhamhaeng</v>
      </c>
      <c r="O355" t="str">
        <f t="shared" si="25"/>
        <v>THE MALL - Ramkhamhaeng (Akemi)</v>
      </c>
      <c r="P355" s="6">
        <v>46235</v>
      </c>
      <c r="R355" t="s">
        <v>1826</v>
      </c>
      <c r="S355" t="str">
        <f t="shared" si="26"/>
        <v>เดอะมอลล์ - รามคำแหง (Akemi)</v>
      </c>
    </row>
    <row r="356" spans="1:19" x14ac:dyDescent="0.15">
      <c r="A356" t="s">
        <v>1828</v>
      </c>
      <c r="C356" t="str">
        <f ca="1">IF(AND(P356="-",Q356="-"),"Closed",
    IF(AND(P356="-",ISBLANK(Q356)),"Active",
        IF(AND(NOT(ISBLANK(P356)),Q356&lt;&gt;"",TODAY()&gt;=Q356),"Closed",
            IF(AND(P356="-",Q356&lt;&gt;"",TODAY()&lt;=Q356),"Waiting for close",
                IF(AND(P356&lt;&gt;"-",ISBLANK(Q356),P356&lt;=TODAY()),"Active",
                    IF(AND(P356&lt;&gt;"-",ISBLANK(Q356),P356&gt;=TODAY()),"Waiting for active",
                        IF(AND(P356&lt;&gt;"-",Q356&lt;&gt;"",P356&lt;=TODAY(),Q356&gt;=TODAY()),"Active","")
                    )
                )
            )
        )
    )
)</f>
        <v>Waiting for active</v>
      </c>
      <c r="D356" t="s">
        <v>206</v>
      </c>
      <c r="E356" t="s">
        <v>207</v>
      </c>
      <c r="F356" t="s">
        <v>1829</v>
      </c>
      <c r="G356" t="s">
        <v>17</v>
      </c>
      <c r="H356" t="s">
        <v>17</v>
      </c>
      <c r="I356" s="3" t="s">
        <v>48</v>
      </c>
      <c r="J356" t="s">
        <v>206</v>
      </c>
      <c r="K356" t="s">
        <v>209</v>
      </c>
      <c r="L356" t="s">
        <v>1760</v>
      </c>
      <c r="M356" t="s">
        <v>22</v>
      </c>
      <c r="N356" t="str">
        <f>E356&amp;" - "&amp;F356</f>
        <v>EVENT - Sun Towers</v>
      </c>
      <c r="O356" t="str">
        <f>E356 &amp; " - " &amp; F356  &amp; IF(K356&lt;&gt;"", " (" &amp; K356 &amp; ")", "")</f>
        <v>EVENT - Sun Towers (Mixed Brand)</v>
      </c>
      <c r="P356" s="6">
        <v>46258</v>
      </c>
      <c r="R356" t="s">
        <v>1830</v>
      </c>
      <c r="S356" t="str">
        <f>IF(R356="", "", IF(K356="", R356, R356 &amp; " (" &amp; K356 &amp; ")"))</f>
        <v>อีเวนต์ - อาคารซันทาวเวอร์ส (Mixed Brand)</v>
      </c>
    </row>
  </sheetData>
  <phoneticPr fontId="2" type="noConversion"/>
  <conditionalFormatting sqref="A1:A1048576">
    <cfRule type="duplicateValues" dxfId="8" priority="4"/>
  </conditionalFormatting>
  <conditionalFormatting sqref="B2:B339">
    <cfRule type="duplicateValues" dxfId="7" priority="13"/>
  </conditionalFormatting>
  <conditionalFormatting sqref="B337">
    <cfRule type="duplicateValues" dxfId="6" priority="8"/>
  </conditionalFormatting>
  <conditionalFormatting sqref="C1:C1048576">
    <cfRule type="containsText" dxfId="5" priority="1" operator="containsText" text="Waiting for active">
      <formula>NOT(ISERROR(SEARCH("Waiting for active",C1)))</formula>
    </cfRule>
    <cfRule type="containsText" dxfId="4" priority="2" operator="containsText" text="Closed">
      <formula>NOT(ISERROR(SEARCH("Closed",C1)))</formula>
    </cfRule>
    <cfRule type="containsText" dxfId="3" priority="3" operator="containsText" text="Active">
      <formula>NOT(ISERROR(SEARCH("Active",C1)))</formula>
    </cfRule>
    <cfRule type="containsText" dxfId="2" priority="9" operator="containsText" text="Waiting for close">
      <formula>NOT(ISERROR(SEARCH("Waiting for close",C1)))</formula>
    </cfRule>
    <cfRule type="containsText" dxfId="1" priority="10" operator="containsText" text="Closed">
      <formula>NOT(ISERROR(SEARCH("Closed",C1)))</formula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8DDB-0763-403B-A34C-430D7DC49875}">
  <sheetPr>
    <tabColor rgb="FF92D050"/>
  </sheetPr>
  <dimension ref="A1:Q6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38" sqref="E38"/>
    </sheetView>
  </sheetViews>
  <sheetFormatPr baseColWidth="10" defaultColWidth="8.83203125" defaultRowHeight="14" x14ac:dyDescent="0.15"/>
  <cols>
    <col min="1" max="1" width="11.6640625" bestFit="1" customWidth="1"/>
    <col min="2" max="2" width="16.33203125" bestFit="1" customWidth="1"/>
    <col min="3" max="4" width="12.6640625" bestFit="1" customWidth="1"/>
    <col min="5" max="5" width="15.83203125" bestFit="1" customWidth="1"/>
    <col min="6" max="6" width="11.83203125" bestFit="1" customWidth="1"/>
    <col min="7" max="7" width="13.83203125" bestFit="1" customWidth="1"/>
    <col min="8" max="8" width="8.5" bestFit="1" customWidth="1"/>
    <col min="9" max="9" width="9.33203125" bestFit="1" customWidth="1"/>
    <col min="10" max="10" width="6.1640625" bestFit="1" customWidth="1"/>
    <col min="11" max="11" width="6.6640625" bestFit="1" customWidth="1"/>
    <col min="12" max="12" width="23.83203125" bestFit="1" customWidth="1"/>
    <col min="13" max="13" width="31.83203125" bestFit="1" customWidth="1"/>
    <col min="14" max="14" width="11.33203125" bestFit="1" customWidth="1"/>
    <col min="15" max="15" width="10" bestFit="1" customWidth="1"/>
    <col min="16" max="16" width="32.1640625" bestFit="1" customWidth="1"/>
    <col min="17" max="17" width="40.1640625" bestFit="1" customWidth="1"/>
  </cols>
  <sheetData>
    <row r="1" spans="1:17" x14ac:dyDescent="0.15">
      <c r="A1" t="s">
        <v>1327</v>
      </c>
      <c r="B1" t="s">
        <v>1328</v>
      </c>
      <c r="C1" t="s">
        <v>1</v>
      </c>
      <c r="D1" t="s">
        <v>2</v>
      </c>
      <c r="E1" t="s">
        <v>3</v>
      </c>
      <c r="F1" t="s">
        <v>722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s="7" t="s">
        <v>1536</v>
      </c>
      <c r="Q1" s="7" t="s">
        <v>1670</v>
      </c>
    </row>
    <row r="2" spans="1:17" x14ac:dyDescent="0.15">
      <c r="A2" t="s">
        <v>345</v>
      </c>
      <c r="B2" t="s">
        <v>1314</v>
      </c>
      <c r="C2" t="s">
        <v>346</v>
      </c>
      <c r="D2" t="s">
        <v>346</v>
      </c>
      <c r="E2" t="s">
        <v>723</v>
      </c>
      <c r="F2" t="s">
        <v>17</v>
      </c>
      <c r="G2" s="3" t="s">
        <v>347</v>
      </c>
      <c r="H2" t="s">
        <v>726</v>
      </c>
      <c r="I2" t="s">
        <v>724</v>
      </c>
      <c r="L2" t="str">
        <f t="shared" ref="L2:L6" si="0">D2 &amp; IF(E2="", "", " - " &amp; E2)</f>
        <v>WAREHOUSE - Eadeco</v>
      </c>
      <c r="M2" t="str">
        <f t="shared" ref="M2:M6" si="1">D2
&amp; IF(E2&lt;&gt;"", " - " &amp; E2, "")
&amp; IF(H2="Event", ": Event", "")
&amp; IF(I2&lt;&gt;"", " (" &amp; I2 &amp; ")", "")</f>
        <v>WAREHOUSE - Eadeco (Grade A)</v>
      </c>
      <c r="P2" t="s">
        <v>1774</v>
      </c>
      <c r="Q2" t="str">
        <f>Table3[[#This Row],[TH name for Warehouse Team]]&amp;" "&amp;"("&amp;Table3[[#This Row],[Brand]]&amp;")"</f>
        <v>แวร์เฮ้าส์ - เอดิโค่ (Grade A)</v>
      </c>
    </row>
    <row r="3" spans="1:17" x14ac:dyDescent="0.15">
      <c r="A3" t="s">
        <v>348</v>
      </c>
      <c r="B3" t="s">
        <v>1293</v>
      </c>
      <c r="C3" t="s">
        <v>346</v>
      </c>
      <c r="D3" t="s">
        <v>346</v>
      </c>
      <c r="E3" t="s">
        <v>723</v>
      </c>
      <c r="F3" t="s">
        <v>17</v>
      </c>
      <c r="G3" s="3" t="s">
        <v>349</v>
      </c>
      <c r="H3" t="s">
        <v>726</v>
      </c>
      <c r="I3" t="s">
        <v>725</v>
      </c>
      <c r="L3" t="str">
        <f t="shared" si="0"/>
        <v>WAREHOUSE - Eadeco</v>
      </c>
      <c r="M3" t="str">
        <f t="shared" si="1"/>
        <v>WAREHOUSE - Eadeco (Grade B)</v>
      </c>
      <c r="P3" t="s">
        <v>1774</v>
      </c>
      <c r="Q3" t="str">
        <f>Table3[[#This Row],[TH name for Warehouse Team]]&amp;" "&amp;"("&amp;Table3[[#This Row],[Brand]]&amp;")"</f>
        <v>แวร์เฮ้าส์ - เอดิโค่ (Grade B)</v>
      </c>
    </row>
    <row r="4" spans="1:17" x14ac:dyDescent="0.15">
      <c r="A4" t="s">
        <v>350</v>
      </c>
      <c r="B4" t="s">
        <v>1315</v>
      </c>
      <c r="C4" t="s">
        <v>346</v>
      </c>
      <c r="D4" t="s">
        <v>346</v>
      </c>
      <c r="E4" t="s">
        <v>135</v>
      </c>
      <c r="F4" t="s">
        <v>17</v>
      </c>
      <c r="G4" s="3" t="s">
        <v>351</v>
      </c>
      <c r="H4" t="s">
        <v>726</v>
      </c>
      <c r="I4" t="s">
        <v>724</v>
      </c>
      <c r="L4" t="str">
        <f t="shared" si="0"/>
        <v>WAREHOUSE - Online</v>
      </c>
      <c r="M4" t="str">
        <f t="shared" si="1"/>
        <v>WAREHOUSE - Online (Grade A)</v>
      </c>
      <c r="P4" t="s">
        <v>1775</v>
      </c>
      <c r="Q4" t="str">
        <f>Table3[[#This Row],[TH name for Warehouse Team]]&amp;" "&amp;"("&amp;Table3[[#This Row],[Brand]]&amp;")"</f>
        <v>แวร์เฮ้าส์ - ออนไลน์ (Grade A)</v>
      </c>
    </row>
    <row r="5" spans="1:17" x14ac:dyDescent="0.15">
      <c r="A5" t="s">
        <v>352</v>
      </c>
      <c r="B5" t="s">
        <v>362</v>
      </c>
      <c r="C5" t="s">
        <v>346</v>
      </c>
      <c r="D5" t="s">
        <v>346</v>
      </c>
      <c r="E5" t="s">
        <v>135</v>
      </c>
      <c r="F5" t="s">
        <v>17</v>
      </c>
      <c r="G5" s="3" t="s">
        <v>353</v>
      </c>
      <c r="H5" t="s">
        <v>726</v>
      </c>
      <c r="I5" t="s">
        <v>725</v>
      </c>
      <c r="L5" t="str">
        <f t="shared" si="0"/>
        <v>WAREHOUSE - Online</v>
      </c>
      <c r="M5" t="str">
        <f t="shared" si="1"/>
        <v>WAREHOUSE - Online (Grade B)</v>
      </c>
      <c r="P5" t="s">
        <v>1775</v>
      </c>
      <c r="Q5" t="str">
        <f>Table3[[#This Row],[TH name for Warehouse Team]]&amp;" "&amp;"("&amp;Table3[[#This Row],[Brand]]&amp;")"</f>
        <v>แวร์เฮ้าส์ - ออนไลน์ (Grade B)</v>
      </c>
    </row>
    <row r="6" spans="1:17" x14ac:dyDescent="0.15">
      <c r="A6" t="s">
        <v>1772</v>
      </c>
      <c r="C6" t="s">
        <v>346</v>
      </c>
      <c r="D6" t="s">
        <v>346</v>
      </c>
      <c r="E6" t="s">
        <v>1777</v>
      </c>
      <c r="F6" t="s">
        <v>17</v>
      </c>
      <c r="G6" s="3" t="s">
        <v>1773</v>
      </c>
      <c r="H6" t="s">
        <v>726</v>
      </c>
      <c r="I6" t="s">
        <v>724</v>
      </c>
      <c r="L6" t="str">
        <f t="shared" si="0"/>
        <v>WAREHOUSE - K.Yai</v>
      </c>
      <c r="M6" t="str">
        <f t="shared" si="1"/>
        <v>WAREHOUSE - K.Yai (Grade A)</v>
      </c>
      <c r="P6" t="s">
        <v>1776</v>
      </c>
      <c r="Q6" t="str">
        <f>Table3[[#This Row],[TH name for Warehouse Team]]&amp;" "&amp;"("&amp;Table3[[#This Row],[Brand]]&amp;")"</f>
        <v>แวร์เฮ้าส์ - คุณใหญ่ (Grade A)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9DCA-CA52-44C2-94BE-6448DC16AEC3}">
  <sheetPr>
    <tabColor rgb="FF92D050"/>
  </sheetPr>
  <dimension ref="A1:Q6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41" sqref="F41"/>
    </sheetView>
  </sheetViews>
  <sheetFormatPr baseColWidth="10" defaultColWidth="8.83203125" defaultRowHeight="14" x14ac:dyDescent="0.15"/>
  <cols>
    <col min="1" max="1" width="11.6640625" bestFit="1" customWidth="1"/>
    <col min="2" max="2" width="16.33203125" bestFit="1" customWidth="1"/>
    <col min="3" max="4" width="12.6640625" bestFit="1" customWidth="1"/>
    <col min="5" max="5" width="15.83203125" bestFit="1" customWidth="1"/>
    <col min="6" max="6" width="11.83203125" bestFit="1" customWidth="1"/>
    <col min="7" max="7" width="13.83203125" bestFit="1" customWidth="1"/>
    <col min="8" max="8" width="8.5" bestFit="1" customWidth="1"/>
    <col min="9" max="9" width="9.33203125" bestFit="1" customWidth="1"/>
    <col min="10" max="10" width="6.1640625" bestFit="1" customWidth="1"/>
    <col min="11" max="11" width="6.6640625" bestFit="1" customWidth="1"/>
    <col min="12" max="12" width="23.83203125" bestFit="1" customWidth="1"/>
    <col min="13" max="13" width="31.83203125" bestFit="1" customWidth="1"/>
    <col min="14" max="14" width="11.33203125" bestFit="1" customWidth="1"/>
    <col min="15" max="15" width="10" bestFit="1" customWidth="1"/>
    <col min="16" max="16" width="32.1640625" bestFit="1" customWidth="1"/>
    <col min="17" max="17" width="40.1640625" bestFit="1" customWidth="1"/>
  </cols>
  <sheetData>
    <row r="1" spans="1:17" x14ac:dyDescent="0.15">
      <c r="A1" t="s">
        <v>1327</v>
      </c>
      <c r="B1" t="s">
        <v>1328</v>
      </c>
      <c r="C1" t="s">
        <v>1</v>
      </c>
      <c r="D1" t="s">
        <v>2</v>
      </c>
      <c r="E1" t="s">
        <v>3</v>
      </c>
      <c r="F1" t="s">
        <v>722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s="7" t="s">
        <v>1536</v>
      </c>
      <c r="Q1" s="7" t="s">
        <v>1670</v>
      </c>
    </row>
    <row r="2" spans="1:17" x14ac:dyDescent="0.15">
      <c r="A2" t="s">
        <v>1784</v>
      </c>
      <c r="D2" t="s">
        <v>1786</v>
      </c>
      <c r="G2" s="3" t="s">
        <v>347</v>
      </c>
      <c r="I2" t="s">
        <v>724</v>
      </c>
      <c r="L2" t="str">
        <f t="shared" ref="L2:L6" si="0">D2 &amp; IF(E2="", "", " - " &amp; E2)</f>
        <v>Complimentary</v>
      </c>
      <c r="M2" t="str">
        <f t="shared" ref="M2:M6" si="1">D2
&amp; IF(E2&lt;&gt;"", " - " &amp; E2, "")
&amp; IF(H2="Event", ": Event", "")
&amp; IF(I2&lt;&gt;"", " (" &amp; I2 &amp; ")", "")</f>
        <v>Complimentary (Grade A)</v>
      </c>
      <c r="P2" t="s">
        <v>1787</v>
      </c>
      <c r="Q2" t="str">
        <f>Table37[[#This Row],[TH name for Warehouse Team]]&amp;" "&amp;"("&amp;Table37[[#This Row],[Brand]]&amp;")"</f>
        <v>สินค้าฟรี (Grade A)</v>
      </c>
    </row>
    <row r="3" spans="1:17" x14ac:dyDescent="0.15">
      <c r="A3" t="s">
        <v>1785</v>
      </c>
      <c r="D3" t="s">
        <v>1786</v>
      </c>
      <c r="G3" s="3" t="s">
        <v>349</v>
      </c>
      <c r="I3" t="s">
        <v>725</v>
      </c>
      <c r="L3" t="str">
        <f t="shared" si="0"/>
        <v>Complimentary</v>
      </c>
      <c r="M3" t="str">
        <f t="shared" si="1"/>
        <v>Complimentary (Grade B)</v>
      </c>
      <c r="P3" t="s">
        <v>1787</v>
      </c>
      <c r="Q3" t="str">
        <f>Table37[[#This Row],[TH name for Warehouse Team]]&amp;" "&amp;"("&amp;Table37[[#This Row],[Brand]]&amp;")"</f>
        <v>สินค้าฟรี (Grade B)</v>
      </c>
    </row>
    <row r="4" spans="1:17" x14ac:dyDescent="0.15">
      <c r="G4" s="3"/>
      <c r="L4" t="str">
        <f t="shared" si="0"/>
        <v/>
      </c>
      <c r="M4" t="str">
        <f t="shared" si="1"/>
        <v/>
      </c>
    </row>
    <row r="5" spans="1:17" x14ac:dyDescent="0.15">
      <c r="G5" s="3"/>
      <c r="L5" t="str">
        <f t="shared" si="0"/>
        <v/>
      </c>
      <c r="M5" t="str">
        <f t="shared" si="1"/>
        <v/>
      </c>
    </row>
    <row r="6" spans="1:17" x14ac:dyDescent="0.15">
      <c r="G6" s="3"/>
      <c r="L6" t="str">
        <f t="shared" si="0"/>
        <v/>
      </c>
      <c r="M6" t="str">
        <f t="shared" si="1"/>
        <v/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79711-BCCB-4FE4-8A98-AF3B29CD5485}">
  <sheetPr>
    <tabColor rgb="FFFFC000"/>
  </sheetPr>
  <dimension ref="A1:K169"/>
  <sheetViews>
    <sheetView zoomScale="70" zoomScaleNormal="70" workbookViewId="0">
      <pane xSplit="2" ySplit="1" topLeftCell="D128" activePane="bottomRight" state="frozen"/>
      <selection pane="topRight" activeCell="C1" sqref="C1"/>
      <selection pane="bottomLeft" activeCell="A2" sqref="A2"/>
      <selection pane="bottomRight" activeCell="A143" sqref="A1:K169"/>
    </sheetView>
  </sheetViews>
  <sheetFormatPr baseColWidth="10" defaultColWidth="8.83203125" defaultRowHeight="14" x14ac:dyDescent="0.15"/>
  <cols>
    <col min="1" max="1" width="9.6640625" customWidth="1"/>
    <col min="2" max="2" width="48.1640625" bestFit="1" customWidth="1"/>
    <col min="3" max="3" width="64" bestFit="1" customWidth="1"/>
    <col min="4" max="4" width="27.33203125" bestFit="1" customWidth="1"/>
    <col min="5" max="5" width="23" bestFit="1" customWidth="1"/>
    <col min="6" max="6" width="14" bestFit="1" customWidth="1"/>
    <col min="7" max="7" width="89.83203125" bestFit="1" customWidth="1"/>
    <col min="8" max="8" width="6.1640625" bestFit="1" customWidth="1"/>
    <col min="9" max="9" width="60.1640625" customWidth="1"/>
    <col min="10" max="10" width="5.83203125" bestFit="1" customWidth="1"/>
    <col min="11" max="11" width="5.1640625" bestFit="1" customWidth="1"/>
  </cols>
  <sheetData>
    <row r="1" spans="1:11" s="1" customFormat="1" ht="195" x14ac:dyDescent="0.15">
      <c r="A1" s="2" t="s">
        <v>1327</v>
      </c>
      <c r="B1" s="2" t="s">
        <v>10</v>
      </c>
      <c r="C1" s="2" t="s">
        <v>721</v>
      </c>
      <c r="D1" s="2" t="s">
        <v>720</v>
      </c>
      <c r="E1" s="2" t="s">
        <v>719</v>
      </c>
      <c r="F1" s="2" t="s">
        <v>718</v>
      </c>
      <c r="G1" s="2" t="s">
        <v>717</v>
      </c>
      <c r="H1" s="2" t="s">
        <v>716</v>
      </c>
      <c r="I1" s="2" t="s">
        <v>715</v>
      </c>
      <c r="J1" s="2" t="s">
        <v>714</v>
      </c>
      <c r="K1" s="2" t="s">
        <v>713</v>
      </c>
    </row>
    <row r="2" spans="1:11" hidden="1" x14ac:dyDescent="0.15">
      <c r="A2" t="s">
        <v>79</v>
      </c>
      <c r="B2" t="s">
        <v>795</v>
      </c>
      <c r="C2" t="s">
        <v>737</v>
      </c>
      <c r="D2" t="s">
        <v>669</v>
      </c>
      <c r="F2" t="s">
        <v>362</v>
      </c>
      <c r="G2" t="s">
        <v>668</v>
      </c>
      <c r="H2" t="s">
        <v>372</v>
      </c>
      <c r="I2" t="s">
        <v>668</v>
      </c>
      <c r="J2" t="s">
        <v>372</v>
      </c>
      <c r="K2" t="s">
        <v>363</v>
      </c>
    </row>
    <row r="3" spans="1:11" hidden="1" x14ac:dyDescent="0.15">
      <c r="A3" t="s">
        <v>111</v>
      </c>
      <c r="B3" t="s">
        <v>805</v>
      </c>
      <c r="C3" t="s">
        <v>643</v>
      </c>
      <c r="D3" t="s">
        <v>642</v>
      </c>
      <c r="F3" t="s">
        <v>362</v>
      </c>
      <c r="G3" t="s">
        <v>641</v>
      </c>
      <c r="H3" t="s">
        <v>640</v>
      </c>
      <c r="I3" t="s">
        <v>641</v>
      </c>
      <c r="J3" t="s">
        <v>640</v>
      </c>
      <c r="K3" t="s">
        <v>363</v>
      </c>
    </row>
    <row r="4" spans="1:11" hidden="1" x14ac:dyDescent="0.15">
      <c r="A4" t="s">
        <v>89</v>
      </c>
      <c r="B4" t="s">
        <v>798</v>
      </c>
      <c r="C4" t="s">
        <v>633</v>
      </c>
      <c r="D4" t="s">
        <v>660</v>
      </c>
      <c r="F4" t="s">
        <v>362</v>
      </c>
      <c r="G4" t="s">
        <v>659</v>
      </c>
      <c r="H4" t="s">
        <v>658</v>
      </c>
      <c r="I4" t="s">
        <v>659</v>
      </c>
      <c r="J4" t="s">
        <v>658</v>
      </c>
      <c r="K4" t="s">
        <v>363</v>
      </c>
    </row>
    <row r="5" spans="1:11" hidden="1" x14ac:dyDescent="0.15">
      <c r="A5" t="s">
        <v>52</v>
      </c>
      <c r="B5" t="s">
        <v>786</v>
      </c>
      <c r="C5" t="s">
        <v>633</v>
      </c>
      <c r="D5" t="s">
        <v>688</v>
      </c>
      <c r="F5" t="s">
        <v>362</v>
      </c>
      <c r="G5" t="s">
        <v>687</v>
      </c>
      <c r="H5" t="s">
        <v>600</v>
      </c>
      <c r="I5" t="s">
        <v>687</v>
      </c>
      <c r="J5" t="s">
        <v>600</v>
      </c>
      <c r="K5" t="s">
        <v>363</v>
      </c>
    </row>
    <row r="6" spans="1:11" hidden="1" x14ac:dyDescent="0.15">
      <c r="A6" t="s">
        <v>33</v>
      </c>
      <c r="B6" t="s">
        <v>780</v>
      </c>
      <c r="C6" t="s">
        <v>674</v>
      </c>
      <c r="D6" t="s">
        <v>701</v>
      </c>
      <c r="F6" t="s">
        <v>362</v>
      </c>
      <c r="G6" t="s">
        <v>700</v>
      </c>
      <c r="H6" t="s">
        <v>600</v>
      </c>
      <c r="I6" t="s">
        <v>700</v>
      </c>
      <c r="J6" t="s">
        <v>600</v>
      </c>
      <c r="K6" t="s">
        <v>363</v>
      </c>
    </row>
    <row r="7" spans="1:11" hidden="1" x14ac:dyDescent="0.15">
      <c r="A7" t="s">
        <v>120</v>
      </c>
      <c r="B7" t="s">
        <v>808</v>
      </c>
      <c r="C7" t="s">
        <v>633</v>
      </c>
      <c r="D7" t="s">
        <v>632</v>
      </c>
      <c r="F7" t="s">
        <v>362</v>
      </c>
      <c r="G7" t="s">
        <v>631</v>
      </c>
      <c r="H7" t="s">
        <v>538</v>
      </c>
      <c r="I7" t="s">
        <v>631</v>
      </c>
      <c r="J7" t="s">
        <v>538</v>
      </c>
      <c r="K7" t="s">
        <v>363</v>
      </c>
    </row>
    <row r="8" spans="1:11" hidden="1" x14ac:dyDescent="0.15">
      <c r="A8" t="s">
        <v>61</v>
      </c>
      <c r="B8" t="s">
        <v>789</v>
      </c>
      <c r="C8" t="s">
        <v>682</v>
      </c>
      <c r="F8" t="s">
        <v>362</v>
      </c>
      <c r="G8" t="s">
        <v>681</v>
      </c>
      <c r="H8" t="s">
        <v>452</v>
      </c>
      <c r="I8" t="s">
        <v>681</v>
      </c>
      <c r="J8" t="s">
        <v>452</v>
      </c>
      <c r="K8" t="s">
        <v>363</v>
      </c>
    </row>
    <row r="9" spans="1:11" hidden="1" x14ac:dyDescent="0.15">
      <c r="A9" t="s">
        <v>117</v>
      </c>
      <c r="B9" t="s">
        <v>807</v>
      </c>
      <c r="C9" t="s">
        <v>636</v>
      </c>
      <c r="D9" t="s">
        <v>635</v>
      </c>
      <c r="F9" t="s">
        <v>362</v>
      </c>
      <c r="G9" t="s">
        <v>634</v>
      </c>
      <c r="H9" t="s">
        <v>532</v>
      </c>
      <c r="I9" t="s">
        <v>634</v>
      </c>
      <c r="J9" t="s">
        <v>532</v>
      </c>
      <c r="K9" t="s">
        <v>363</v>
      </c>
    </row>
    <row r="10" spans="1:11" hidden="1" x14ac:dyDescent="0.15">
      <c r="A10" t="s">
        <v>70</v>
      </c>
      <c r="B10" t="s">
        <v>792</v>
      </c>
      <c r="C10" t="s">
        <v>633</v>
      </c>
      <c r="D10" t="s">
        <v>676</v>
      </c>
      <c r="F10" t="s">
        <v>362</v>
      </c>
      <c r="G10" t="s">
        <v>675</v>
      </c>
      <c r="H10" t="s">
        <v>409</v>
      </c>
      <c r="I10" t="s">
        <v>675</v>
      </c>
      <c r="J10" t="s">
        <v>409</v>
      </c>
      <c r="K10" t="s">
        <v>363</v>
      </c>
    </row>
    <row r="11" spans="1:11" hidden="1" x14ac:dyDescent="0.15">
      <c r="A11" t="s">
        <v>54</v>
      </c>
      <c r="B11" t="s">
        <v>787</v>
      </c>
      <c r="C11" t="s">
        <v>674</v>
      </c>
      <c r="D11" t="s">
        <v>686</v>
      </c>
      <c r="F11" t="s">
        <v>362</v>
      </c>
      <c r="G11" t="s">
        <v>685</v>
      </c>
      <c r="H11" t="s">
        <v>409</v>
      </c>
      <c r="I11" t="s">
        <v>685</v>
      </c>
      <c r="J11" t="s">
        <v>409</v>
      </c>
      <c r="K11" t="s">
        <v>363</v>
      </c>
    </row>
    <row r="12" spans="1:11" hidden="1" x14ac:dyDescent="0.15">
      <c r="A12" t="s">
        <v>58</v>
      </c>
      <c r="B12" t="s">
        <v>788</v>
      </c>
      <c r="C12" t="s">
        <v>737</v>
      </c>
      <c r="D12" t="s">
        <v>684</v>
      </c>
      <c r="F12" t="s">
        <v>362</v>
      </c>
      <c r="G12" t="s">
        <v>683</v>
      </c>
      <c r="H12" t="s">
        <v>489</v>
      </c>
      <c r="I12" t="s">
        <v>683</v>
      </c>
      <c r="J12" t="s">
        <v>489</v>
      </c>
      <c r="K12" t="s">
        <v>363</v>
      </c>
    </row>
    <row r="13" spans="1:11" hidden="1" x14ac:dyDescent="0.15">
      <c r="A13" t="s">
        <v>49</v>
      </c>
      <c r="B13" t="s">
        <v>785</v>
      </c>
      <c r="C13" t="s">
        <v>674</v>
      </c>
      <c r="D13" t="s">
        <v>690</v>
      </c>
      <c r="F13" t="s">
        <v>362</v>
      </c>
      <c r="G13" t="s">
        <v>689</v>
      </c>
      <c r="H13" t="s">
        <v>364</v>
      </c>
      <c r="I13" t="s">
        <v>689</v>
      </c>
      <c r="J13" t="s">
        <v>364</v>
      </c>
      <c r="K13" t="s">
        <v>363</v>
      </c>
    </row>
    <row r="14" spans="1:11" hidden="1" x14ac:dyDescent="0.15">
      <c r="A14" t="s">
        <v>126</v>
      </c>
      <c r="B14" t="s">
        <v>810</v>
      </c>
      <c r="C14" t="s">
        <v>667</v>
      </c>
      <c r="D14" t="s">
        <v>627</v>
      </c>
      <c r="F14" t="s">
        <v>362</v>
      </c>
      <c r="G14" t="s">
        <v>626</v>
      </c>
      <c r="H14" t="s">
        <v>477</v>
      </c>
      <c r="I14" t="s">
        <v>626</v>
      </c>
      <c r="J14" t="s">
        <v>477</v>
      </c>
      <c r="K14" t="s">
        <v>363</v>
      </c>
    </row>
    <row r="15" spans="1:11" hidden="1" x14ac:dyDescent="0.15">
      <c r="A15" t="s">
        <v>95</v>
      </c>
      <c r="B15" t="s">
        <v>800</v>
      </c>
      <c r="C15" t="s">
        <v>643</v>
      </c>
      <c r="D15" t="s">
        <v>655</v>
      </c>
      <c r="F15" t="s">
        <v>362</v>
      </c>
      <c r="G15" t="s">
        <v>654</v>
      </c>
      <c r="H15" t="s">
        <v>455</v>
      </c>
      <c r="I15" t="s">
        <v>654</v>
      </c>
      <c r="J15" t="s">
        <v>455</v>
      </c>
      <c r="K15" t="s">
        <v>363</v>
      </c>
    </row>
    <row r="16" spans="1:11" hidden="1" x14ac:dyDescent="0.15">
      <c r="A16" t="s">
        <v>76</v>
      </c>
      <c r="B16" t="s">
        <v>794</v>
      </c>
      <c r="C16" t="s">
        <v>633</v>
      </c>
      <c r="D16" t="s">
        <v>671</v>
      </c>
      <c r="F16" t="s">
        <v>362</v>
      </c>
      <c r="G16" t="s">
        <v>670</v>
      </c>
      <c r="H16" t="s">
        <v>470</v>
      </c>
      <c r="I16" t="s">
        <v>670</v>
      </c>
      <c r="J16" t="s">
        <v>470</v>
      </c>
      <c r="K16" t="s">
        <v>363</v>
      </c>
    </row>
    <row r="17" spans="1:11" hidden="1" x14ac:dyDescent="0.15">
      <c r="A17" t="s">
        <v>105</v>
      </c>
      <c r="B17" t="s">
        <v>803</v>
      </c>
      <c r="C17" t="s">
        <v>633</v>
      </c>
      <c r="D17" t="s">
        <v>648</v>
      </c>
      <c r="F17" t="s">
        <v>362</v>
      </c>
      <c r="G17" t="s">
        <v>647</v>
      </c>
      <c r="H17" t="s">
        <v>413</v>
      </c>
      <c r="I17" t="s">
        <v>647</v>
      </c>
      <c r="J17" t="s">
        <v>413</v>
      </c>
      <c r="K17" t="s">
        <v>363</v>
      </c>
    </row>
    <row r="18" spans="1:11" hidden="1" x14ac:dyDescent="0.15">
      <c r="A18" t="s">
        <v>37</v>
      </c>
      <c r="B18" t="s">
        <v>781</v>
      </c>
      <c r="C18" t="s">
        <v>738</v>
      </c>
      <c r="D18" t="s">
        <v>699</v>
      </c>
      <c r="F18" t="s">
        <v>362</v>
      </c>
      <c r="G18" t="s">
        <v>698</v>
      </c>
      <c r="H18" t="s">
        <v>605</v>
      </c>
      <c r="I18" t="s">
        <v>698</v>
      </c>
      <c r="J18" t="s">
        <v>605</v>
      </c>
      <c r="K18" t="s">
        <v>363</v>
      </c>
    </row>
    <row r="19" spans="1:11" hidden="1" x14ac:dyDescent="0.15">
      <c r="A19" t="s">
        <v>123</v>
      </c>
      <c r="B19" t="s">
        <v>809</v>
      </c>
      <c r="C19" t="s">
        <v>737</v>
      </c>
      <c r="D19" t="s">
        <v>630</v>
      </c>
      <c r="F19" t="s">
        <v>362</v>
      </c>
      <c r="G19" t="s">
        <v>629</v>
      </c>
      <c r="H19" t="s">
        <v>628</v>
      </c>
      <c r="I19" t="s">
        <v>629</v>
      </c>
      <c r="J19" t="s">
        <v>628</v>
      </c>
      <c r="K19" t="s">
        <v>363</v>
      </c>
    </row>
    <row r="20" spans="1:11" hidden="1" x14ac:dyDescent="0.15">
      <c r="A20" t="s">
        <v>46</v>
      </c>
      <c r="B20" t="s">
        <v>784</v>
      </c>
      <c r="C20" t="s">
        <v>674</v>
      </c>
      <c r="D20" t="s">
        <v>692</v>
      </c>
      <c r="F20" t="s">
        <v>362</v>
      </c>
      <c r="G20" t="s">
        <v>691</v>
      </c>
      <c r="H20" t="s">
        <v>467</v>
      </c>
      <c r="I20" t="s">
        <v>691</v>
      </c>
      <c r="J20" t="s">
        <v>467</v>
      </c>
      <c r="K20" t="s">
        <v>363</v>
      </c>
    </row>
    <row r="21" spans="1:11" hidden="1" x14ac:dyDescent="0.15">
      <c r="A21" t="s">
        <v>86</v>
      </c>
      <c r="B21" t="s">
        <v>797</v>
      </c>
      <c r="C21" t="s">
        <v>667</v>
      </c>
      <c r="D21" t="s">
        <v>663</v>
      </c>
      <c r="F21" t="s">
        <v>362</v>
      </c>
      <c r="G21" t="s">
        <v>662</v>
      </c>
      <c r="H21" t="s">
        <v>661</v>
      </c>
      <c r="I21" t="s">
        <v>662</v>
      </c>
      <c r="J21" t="s">
        <v>661</v>
      </c>
      <c r="K21" t="s">
        <v>363</v>
      </c>
    </row>
    <row r="22" spans="1:11" hidden="1" x14ac:dyDescent="0.15">
      <c r="A22" t="s">
        <v>23</v>
      </c>
      <c r="B22" t="s">
        <v>777</v>
      </c>
      <c r="C22" t="s">
        <v>633</v>
      </c>
      <c r="D22" t="s">
        <v>709</v>
      </c>
      <c r="F22" t="s">
        <v>362</v>
      </c>
      <c r="G22" t="s">
        <v>708</v>
      </c>
      <c r="H22" t="s">
        <v>707</v>
      </c>
      <c r="I22" t="s">
        <v>708</v>
      </c>
      <c r="J22" t="s">
        <v>707</v>
      </c>
      <c r="K22" t="s">
        <v>363</v>
      </c>
    </row>
    <row r="23" spans="1:11" hidden="1" x14ac:dyDescent="0.15">
      <c r="A23" t="s">
        <v>30</v>
      </c>
      <c r="B23" t="s">
        <v>779</v>
      </c>
      <c r="C23" t="s">
        <v>643</v>
      </c>
      <c r="D23" t="s">
        <v>703</v>
      </c>
      <c r="F23" t="s">
        <v>362</v>
      </c>
      <c r="G23" t="s">
        <v>702</v>
      </c>
      <c r="H23" t="s">
        <v>498</v>
      </c>
      <c r="I23" t="s">
        <v>702</v>
      </c>
      <c r="J23" t="s">
        <v>498</v>
      </c>
      <c r="K23" t="s">
        <v>363</v>
      </c>
    </row>
    <row r="24" spans="1:11" hidden="1" x14ac:dyDescent="0.15">
      <c r="A24" t="s">
        <v>92</v>
      </c>
      <c r="B24" t="s">
        <v>799</v>
      </c>
      <c r="C24" t="s">
        <v>657</v>
      </c>
      <c r="F24" t="s">
        <v>362</v>
      </c>
      <c r="G24" t="s">
        <v>656</v>
      </c>
      <c r="H24" t="s">
        <v>424</v>
      </c>
      <c r="I24" t="s">
        <v>656</v>
      </c>
      <c r="J24" t="s">
        <v>424</v>
      </c>
      <c r="K24" t="s">
        <v>363</v>
      </c>
    </row>
    <row r="25" spans="1:11" hidden="1" x14ac:dyDescent="0.15">
      <c r="A25" t="s">
        <v>13</v>
      </c>
      <c r="B25" t="s">
        <v>776</v>
      </c>
      <c r="C25" t="s">
        <v>712</v>
      </c>
      <c r="D25" t="s">
        <v>711</v>
      </c>
      <c r="F25" t="s">
        <v>362</v>
      </c>
      <c r="G25" t="s">
        <v>710</v>
      </c>
      <c r="H25" t="s">
        <v>495</v>
      </c>
      <c r="I25" t="s">
        <v>710</v>
      </c>
      <c r="J25" t="s">
        <v>495</v>
      </c>
      <c r="K25" t="s">
        <v>363</v>
      </c>
    </row>
    <row r="26" spans="1:11" hidden="1" x14ac:dyDescent="0.15">
      <c r="A26" t="s">
        <v>40</v>
      </c>
      <c r="B26" t="s">
        <v>782</v>
      </c>
      <c r="C26" t="s">
        <v>674</v>
      </c>
      <c r="D26" t="s">
        <v>697</v>
      </c>
      <c r="F26" t="s">
        <v>362</v>
      </c>
      <c r="G26" t="s">
        <v>696</v>
      </c>
      <c r="H26" t="s">
        <v>452</v>
      </c>
      <c r="I26" t="s">
        <v>696</v>
      </c>
      <c r="J26" t="s">
        <v>452</v>
      </c>
      <c r="K26" t="s">
        <v>363</v>
      </c>
    </row>
    <row r="27" spans="1:11" hidden="1" x14ac:dyDescent="0.15">
      <c r="A27" t="s">
        <v>67</v>
      </c>
      <c r="B27" t="s">
        <v>791</v>
      </c>
      <c r="C27" t="s">
        <v>737</v>
      </c>
      <c r="D27" t="s">
        <v>678</v>
      </c>
      <c r="F27" t="s">
        <v>362</v>
      </c>
      <c r="G27" t="s">
        <v>677</v>
      </c>
      <c r="H27" t="s">
        <v>455</v>
      </c>
      <c r="I27" t="s">
        <v>677</v>
      </c>
      <c r="J27" t="s">
        <v>455</v>
      </c>
      <c r="K27" t="s">
        <v>363</v>
      </c>
    </row>
    <row r="28" spans="1:11" hidden="1" x14ac:dyDescent="0.15">
      <c r="A28" t="s">
        <v>27</v>
      </c>
      <c r="B28" t="s">
        <v>778</v>
      </c>
      <c r="C28" t="s">
        <v>739</v>
      </c>
      <c r="D28" t="s">
        <v>706</v>
      </c>
      <c r="F28" t="s">
        <v>362</v>
      </c>
      <c r="G28" t="s">
        <v>705</v>
      </c>
      <c r="H28" t="s">
        <v>704</v>
      </c>
      <c r="I28" t="s">
        <v>705</v>
      </c>
      <c r="J28" t="s">
        <v>704</v>
      </c>
      <c r="K28" t="s">
        <v>363</v>
      </c>
    </row>
    <row r="29" spans="1:11" hidden="1" x14ac:dyDescent="0.15">
      <c r="A29" t="s">
        <v>73</v>
      </c>
      <c r="B29" t="s">
        <v>793</v>
      </c>
      <c r="C29" t="s">
        <v>674</v>
      </c>
      <c r="D29" t="s">
        <v>673</v>
      </c>
      <c r="F29" t="s">
        <v>362</v>
      </c>
      <c r="G29" t="s">
        <v>672</v>
      </c>
      <c r="H29" t="s">
        <v>480</v>
      </c>
      <c r="I29" t="s">
        <v>672</v>
      </c>
      <c r="J29" t="s">
        <v>480</v>
      </c>
      <c r="K29" t="s">
        <v>363</v>
      </c>
    </row>
    <row r="30" spans="1:11" hidden="1" x14ac:dyDescent="0.15">
      <c r="A30" t="s">
        <v>114</v>
      </c>
      <c r="B30" t="s">
        <v>806</v>
      </c>
      <c r="C30" t="s">
        <v>633</v>
      </c>
      <c r="D30" t="s">
        <v>639</v>
      </c>
      <c r="F30" t="s">
        <v>362</v>
      </c>
      <c r="G30" t="s">
        <v>638</v>
      </c>
      <c r="H30" t="s">
        <v>637</v>
      </c>
      <c r="I30" t="s">
        <v>638</v>
      </c>
      <c r="J30" t="s">
        <v>637</v>
      </c>
      <c r="K30" t="s">
        <v>363</v>
      </c>
    </row>
    <row r="31" spans="1:11" hidden="1" x14ac:dyDescent="0.15">
      <c r="A31" t="s">
        <v>43</v>
      </c>
      <c r="B31" t="s">
        <v>783</v>
      </c>
      <c r="C31" t="s">
        <v>737</v>
      </c>
      <c r="D31" t="s">
        <v>695</v>
      </c>
      <c r="F31" t="s">
        <v>362</v>
      </c>
      <c r="G31" t="s">
        <v>694</v>
      </c>
      <c r="H31" t="s">
        <v>693</v>
      </c>
      <c r="I31" t="s">
        <v>694</v>
      </c>
      <c r="J31" t="s">
        <v>693</v>
      </c>
      <c r="K31" t="s">
        <v>363</v>
      </c>
    </row>
    <row r="32" spans="1:11" hidden="1" x14ac:dyDescent="0.15">
      <c r="A32" t="s">
        <v>82</v>
      </c>
      <c r="B32" t="s">
        <v>796</v>
      </c>
      <c r="C32" t="s">
        <v>667</v>
      </c>
      <c r="D32" t="s">
        <v>666</v>
      </c>
      <c r="F32" t="s">
        <v>362</v>
      </c>
      <c r="G32" t="s">
        <v>665</v>
      </c>
      <c r="H32" t="s">
        <v>664</v>
      </c>
      <c r="I32" t="s">
        <v>665</v>
      </c>
      <c r="J32" t="s">
        <v>664</v>
      </c>
      <c r="K32" t="s">
        <v>363</v>
      </c>
    </row>
    <row r="33" spans="1:11" hidden="1" x14ac:dyDescent="0.15">
      <c r="A33" t="s">
        <v>64</v>
      </c>
      <c r="B33" t="s">
        <v>790</v>
      </c>
      <c r="C33" t="s">
        <v>737</v>
      </c>
      <c r="D33" t="s">
        <v>680</v>
      </c>
      <c r="F33" t="s">
        <v>362</v>
      </c>
      <c r="G33" t="s">
        <v>679</v>
      </c>
      <c r="H33" t="s">
        <v>480</v>
      </c>
      <c r="I33" t="s">
        <v>679</v>
      </c>
      <c r="J33" t="s">
        <v>480</v>
      </c>
      <c r="K33" t="s">
        <v>363</v>
      </c>
    </row>
    <row r="34" spans="1:11" hidden="1" x14ac:dyDescent="0.15">
      <c r="A34" t="s">
        <v>102</v>
      </c>
      <c r="B34" t="s">
        <v>802</v>
      </c>
      <c r="C34" t="s">
        <v>633</v>
      </c>
      <c r="D34" t="s">
        <v>650</v>
      </c>
      <c r="F34" t="s">
        <v>362</v>
      </c>
      <c r="G34" t="s">
        <v>649</v>
      </c>
      <c r="H34" t="s">
        <v>445</v>
      </c>
      <c r="I34" t="s">
        <v>649</v>
      </c>
      <c r="J34" t="s">
        <v>445</v>
      </c>
      <c r="K34" t="s">
        <v>363</v>
      </c>
    </row>
    <row r="35" spans="1:11" hidden="1" x14ac:dyDescent="0.15">
      <c r="A35" t="s">
        <v>99</v>
      </c>
      <c r="B35" t="s">
        <v>801</v>
      </c>
      <c r="C35" t="s">
        <v>740</v>
      </c>
      <c r="D35" t="s">
        <v>653</v>
      </c>
      <c r="F35" t="s">
        <v>362</v>
      </c>
      <c r="G35" t="s">
        <v>652</v>
      </c>
      <c r="H35" t="s">
        <v>651</v>
      </c>
      <c r="I35" t="s">
        <v>652</v>
      </c>
      <c r="J35" t="s">
        <v>651</v>
      </c>
      <c r="K35" t="s">
        <v>363</v>
      </c>
    </row>
    <row r="36" spans="1:11" hidden="1" x14ac:dyDescent="0.15">
      <c r="A36" t="s">
        <v>108</v>
      </c>
      <c r="B36" t="s">
        <v>804</v>
      </c>
      <c r="C36" t="s">
        <v>667</v>
      </c>
      <c r="D36" t="s">
        <v>646</v>
      </c>
      <c r="F36" t="s">
        <v>362</v>
      </c>
      <c r="G36" t="s">
        <v>645</v>
      </c>
      <c r="H36" t="s">
        <v>644</v>
      </c>
      <c r="I36" t="s">
        <v>645</v>
      </c>
      <c r="J36" t="s">
        <v>644</v>
      </c>
      <c r="K36" t="s">
        <v>363</v>
      </c>
    </row>
    <row r="37" spans="1:11" hidden="1" x14ac:dyDescent="0.15">
      <c r="A37" t="s">
        <v>181</v>
      </c>
      <c r="B37" t="s">
        <v>841</v>
      </c>
      <c r="C37" t="s">
        <v>543</v>
      </c>
      <c r="D37" t="s">
        <v>575</v>
      </c>
      <c r="E37" t="s">
        <v>574</v>
      </c>
      <c r="F37" t="s">
        <v>540</v>
      </c>
      <c r="G37" t="s">
        <v>573</v>
      </c>
      <c r="H37" t="s">
        <v>372</v>
      </c>
      <c r="I37" t="s">
        <v>573</v>
      </c>
      <c r="J37" t="s">
        <v>372</v>
      </c>
      <c r="K37" t="s">
        <v>375</v>
      </c>
    </row>
    <row r="38" spans="1:11" hidden="1" x14ac:dyDescent="0.15">
      <c r="A38" t="s">
        <v>182</v>
      </c>
      <c r="B38" t="s">
        <v>842</v>
      </c>
      <c r="C38" t="s">
        <v>543</v>
      </c>
      <c r="D38" t="s">
        <v>575</v>
      </c>
      <c r="E38" t="s">
        <v>574</v>
      </c>
      <c r="F38" t="s">
        <v>540</v>
      </c>
      <c r="G38" t="s">
        <v>573</v>
      </c>
      <c r="H38" t="s">
        <v>707</v>
      </c>
      <c r="I38" t="s">
        <v>573</v>
      </c>
      <c r="J38" t="s">
        <v>707</v>
      </c>
      <c r="K38" t="s">
        <v>375</v>
      </c>
    </row>
    <row r="39" spans="1:11" hidden="1" x14ac:dyDescent="0.15">
      <c r="A39" t="s">
        <v>185</v>
      </c>
      <c r="B39" t="s">
        <v>844</v>
      </c>
      <c r="C39" t="s">
        <v>543</v>
      </c>
      <c r="D39" t="s">
        <v>569</v>
      </c>
      <c r="E39" t="s">
        <v>741</v>
      </c>
      <c r="F39" t="s">
        <v>540</v>
      </c>
      <c r="G39" t="s">
        <v>568</v>
      </c>
      <c r="H39" t="s">
        <v>544</v>
      </c>
      <c r="I39" t="s">
        <v>568</v>
      </c>
      <c r="J39" t="s">
        <v>544</v>
      </c>
      <c r="K39" t="s">
        <v>375</v>
      </c>
    </row>
    <row r="40" spans="1:11" hidden="1" x14ac:dyDescent="0.15">
      <c r="A40" t="s">
        <v>130</v>
      </c>
      <c r="B40" t="s">
        <v>811</v>
      </c>
      <c r="C40" t="s">
        <v>543</v>
      </c>
      <c r="D40" t="s">
        <v>625</v>
      </c>
      <c r="E40" t="s">
        <v>624</v>
      </c>
      <c r="F40" t="s">
        <v>540</v>
      </c>
      <c r="G40" t="s">
        <v>536</v>
      </c>
      <c r="H40" t="s">
        <v>440</v>
      </c>
      <c r="I40" t="s">
        <v>536</v>
      </c>
      <c r="J40" t="s">
        <v>440</v>
      </c>
      <c r="K40" t="s">
        <v>375</v>
      </c>
    </row>
    <row r="41" spans="1:11" hidden="1" x14ac:dyDescent="0.15">
      <c r="A41" t="s">
        <v>139</v>
      </c>
      <c r="B41" t="s">
        <v>812</v>
      </c>
      <c r="F41" t="s">
        <v>362</v>
      </c>
      <c r="G41" t="s">
        <v>362</v>
      </c>
    </row>
    <row r="42" spans="1:11" hidden="1" x14ac:dyDescent="0.15">
      <c r="A42" t="s">
        <v>141</v>
      </c>
      <c r="B42" t="s">
        <v>813</v>
      </c>
      <c r="F42" t="s">
        <v>362</v>
      </c>
      <c r="G42" t="s">
        <v>362</v>
      </c>
    </row>
    <row r="43" spans="1:11" hidden="1" x14ac:dyDescent="0.15">
      <c r="A43" t="s">
        <v>172</v>
      </c>
      <c r="B43" t="s">
        <v>834</v>
      </c>
      <c r="C43" t="s">
        <v>543</v>
      </c>
      <c r="D43" t="s">
        <v>586</v>
      </c>
      <c r="E43" t="s">
        <v>521</v>
      </c>
      <c r="F43" t="s">
        <v>540</v>
      </c>
      <c r="G43" t="s">
        <v>585</v>
      </c>
      <c r="H43" t="s">
        <v>427</v>
      </c>
      <c r="I43" t="s">
        <v>585</v>
      </c>
      <c r="J43" t="s">
        <v>427</v>
      </c>
      <c r="K43" t="s">
        <v>375</v>
      </c>
    </row>
    <row r="44" spans="1:11" hidden="1" x14ac:dyDescent="0.15">
      <c r="A44" t="s">
        <v>173</v>
      </c>
      <c r="B44" t="s">
        <v>835</v>
      </c>
      <c r="C44" t="s">
        <v>543</v>
      </c>
      <c r="D44" t="s">
        <v>586</v>
      </c>
      <c r="E44" t="s">
        <v>521</v>
      </c>
      <c r="F44" t="s">
        <v>540</v>
      </c>
      <c r="G44" t="s">
        <v>585</v>
      </c>
      <c r="H44" t="s">
        <v>427</v>
      </c>
      <c r="I44" t="s">
        <v>585</v>
      </c>
      <c r="J44" t="s">
        <v>427</v>
      </c>
      <c r="K44" t="s">
        <v>375</v>
      </c>
    </row>
    <row r="45" spans="1:11" hidden="1" x14ac:dyDescent="0.15">
      <c r="A45" t="s">
        <v>160</v>
      </c>
      <c r="B45" t="s">
        <v>826</v>
      </c>
      <c r="C45" t="s">
        <v>604</v>
      </c>
      <c r="D45" t="s">
        <v>603</v>
      </c>
      <c r="E45" t="s">
        <v>602</v>
      </c>
      <c r="F45" t="s">
        <v>540</v>
      </c>
      <c r="G45" t="s">
        <v>601</v>
      </c>
      <c r="H45" t="s">
        <v>600</v>
      </c>
      <c r="I45" t="s">
        <v>601</v>
      </c>
      <c r="J45" t="s">
        <v>600</v>
      </c>
      <c r="K45" t="s">
        <v>363</v>
      </c>
    </row>
    <row r="46" spans="1:11" hidden="1" x14ac:dyDescent="0.15">
      <c r="A46" t="s">
        <v>161</v>
      </c>
      <c r="B46" t="s">
        <v>827</v>
      </c>
      <c r="C46" t="s">
        <v>604</v>
      </c>
      <c r="D46" t="s">
        <v>603</v>
      </c>
      <c r="E46" t="s">
        <v>602</v>
      </c>
      <c r="F46" t="s">
        <v>540</v>
      </c>
      <c r="G46" t="s">
        <v>601</v>
      </c>
      <c r="H46" t="s">
        <v>600</v>
      </c>
      <c r="I46" t="s">
        <v>601</v>
      </c>
      <c r="J46" t="s">
        <v>600</v>
      </c>
      <c r="K46" t="s">
        <v>363</v>
      </c>
    </row>
    <row r="47" spans="1:11" hidden="1" x14ac:dyDescent="0.15">
      <c r="A47" t="s">
        <v>142</v>
      </c>
      <c r="B47" t="s">
        <v>814</v>
      </c>
      <c r="C47" t="s">
        <v>543</v>
      </c>
      <c r="D47" t="s">
        <v>623</v>
      </c>
      <c r="E47" t="s">
        <v>622</v>
      </c>
      <c r="F47" t="s">
        <v>540</v>
      </c>
      <c r="G47" t="s">
        <v>621</v>
      </c>
      <c r="H47" t="s">
        <v>495</v>
      </c>
      <c r="I47" t="s">
        <v>621</v>
      </c>
      <c r="J47" t="s">
        <v>495</v>
      </c>
      <c r="K47" t="s">
        <v>375</v>
      </c>
    </row>
    <row r="48" spans="1:11" hidden="1" x14ac:dyDescent="0.15">
      <c r="A48" t="s">
        <v>146</v>
      </c>
      <c r="B48" t="s">
        <v>815</v>
      </c>
      <c r="C48" t="s">
        <v>543</v>
      </c>
      <c r="D48" t="s">
        <v>623</v>
      </c>
      <c r="E48" t="s">
        <v>622</v>
      </c>
      <c r="F48" t="s">
        <v>540</v>
      </c>
      <c r="G48" t="s">
        <v>621</v>
      </c>
      <c r="H48" t="s">
        <v>495</v>
      </c>
      <c r="I48" t="s">
        <v>621</v>
      </c>
      <c r="J48" t="s">
        <v>495</v>
      </c>
      <c r="K48" t="s">
        <v>375</v>
      </c>
    </row>
    <row r="49" spans="1:11" hidden="1" x14ac:dyDescent="0.15">
      <c r="A49" t="s">
        <v>155</v>
      </c>
      <c r="B49" t="s">
        <v>822</v>
      </c>
      <c r="C49" t="s">
        <v>543</v>
      </c>
      <c r="D49" t="s">
        <v>610</v>
      </c>
      <c r="E49" t="s">
        <v>609</v>
      </c>
      <c r="F49" t="s">
        <v>540</v>
      </c>
      <c r="G49" t="s">
        <v>608</v>
      </c>
      <c r="H49" t="s">
        <v>532</v>
      </c>
      <c r="I49" t="s">
        <v>608</v>
      </c>
      <c r="J49" t="s">
        <v>532</v>
      </c>
      <c r="K49" t="s">
        <v>375</v>
      </c>
    </row>
    <row r="50" spans="1:11" hidden="1" x14ac:dyDescent="0.15">
      <c r="A50" t="s">
        <v>157</v>
      </c>
      <c r="B50" t="s">
        <v>823</v>
      </c>
      <c r="C50" t="s">
        <v>543</v>
      </c>
      <c r="D50" t="s">
        <v>610</v>
      </c>
      <c r="E50" t="s">
        <v>609</v>
      </c>
      <c r="F50" t="s">
        <v>540</v>
      </c>
      <c r="G50" t="s">
        <v>608</v>
      </c>
      <c r="H50" t="s">
        <v>532</v>
      </c>
      <c r="I50" t="s">
        <v>608</v>
      </c>
      <c r="J50" t="s">
        <v>532</v>
      </c>
      <c r="K50" t="s">
        <v>375</v>
      </c>
    </row>
    <row r="51" spans="1:11" hidden="1" x14ac:dyDescent="0.15">
      <c r="A51" t="s">
        <v>179</v>
      </c>
      <c r="B51" t="s">
        <v>840</v>
      </c>
      <c r="C51" t="s">
        <v>543</v>
      </c>
      <c r="D51" t="s">
        <v>578</v>
      </c>
      <c r="E51" t="s">
        <v>577</v>
      </c>
      <c r="F51" t="s">
        <v>540</v>
      </c>
      <c r="G51" t="s">
        <v>576</v>
      </c>
      <c r="H51" t="s">
        <v>532</v>
      </c>
      <c r="I51" t="s">
        <v>576</v>
      </c>
      <c r="J51" t="s">
        <v>532</v>
      </c>
      <c r="K51" t="s">
        <v>375</v>
      </c>
    </row>
    <row r="52" spans="1:11" hidden="1" x14ac:dyDescent="0.15">
      <c r="A52" t="s">
        <v>167</v>
      </c>
      <c r="B52" t="s">
        <v>831</v>
      </c>
      <c r="C52" t="s">
        <v>591</v>
      </c>
      <c r="D52" t="s">
        <v>590</v>
      </c>
      <c r="E52" t="s">
        <v>418</v>
      </c>
      <c r="F52" t="s">
        <v>540</v>
      </c>
      <c r="G52" t="s">
        <v>589</v>
      </c>
      <c r="H52" t="s">
        <v>409</v>
      </c>
      <c r="I52" t="s">
        <v>589</v>
      </c>
      <c r="J52" t="s">
        <v>409</v>
      </c>
      <c r="K52" t="s">
        <v>363</v>
      </c>
    </row>
    <row r="53" spans="1:11" hidden="1" x14ac:dyDescent="0.15">
      <c r="A53" t="s">
        <v>169</v>
      </c>
      <c r="B53" t="s">
        <v>832</v>
      </c>
      <c r="C53" t="s">
        <v>591</v>
      </c>
      <c r="D53" t="s">
        <v>590</v>
      </c>
      <c r="E53" t="s">
        <v>418</v>
      </c>
      <c r="F53" t="s">
        <v>540</v>
      </c>
      <c r="G53" t="s">
        <v>589</v>
      </c>
      <c r="H53" t="s">
        <v>409</v>
      </c>
      <c r="I53" t="s">
        <v>589</v>
      </c>
      <c r="J53" t="s">
        <v>409</v>
      </c>
      <c r="K53" t="s">
        <v>363</v>
      </c>
    </row>
    <row r="54" spans="1:11" hidden="1" x14ac:dyDescent="0.15">
      <c r="A54" t="s">
        <v>190</v>
      </c>
      <c r="B54" t="s">
        <v>846</v>
      </c>
      <c r="C54" t="s">
        <v>543</v>
      </c>
      <c r="D54" t="s">
        <v>565</v>
      </c>
      <c r="E54" t="s">
        <v>742</v>
      </c>
      <c r="F54" t="s">
        <v>540</v>
      </c>
      <c r="G54" t="s">
        <v>564</v>
      </c>
      <c r="H54" t="s">
        <v>563</v>
      </c>
      <c r="I54" t="s">
        <v>564</v>
      </c>
      <c r="J54" t="s">
        <v>563</v>
      </c>
      <c r="K54" t="s">
        <v>375</v>
      </c>
    </row>
    <row r="55" spans="1:11" hidden="1" x14ac:dyDescent="0.15">
      <c r="A55" t="s">
        <v>198</v>
      </c>
      <c r="B55" t="s">
        <v>850</v>
      </c>
      <c r="C55" t="s">
        <v>543</v>
      </c>
      <c r="D55" t="s">
        <v>551</v>
      </c>
      <c r="E55" t="s">
        <v>527</v>
      </c>
      <c r="F55" t="s">
        <v>540</v>
      </c>
      <c r="G55" t="s">
        <v>550</v>
      </c>
      <c r="H55" t="s">
        <v>477</v>
      </c>
      <c r="I55" t="s">
        <v>550</v>
      </c>
      <c r="J55" t="s">
        <v>477</v>
      </c>
      <c r="K55" t="s">
        <v>375</v>
      </c>
    </row>
    <row r="56" spans="1:11" hidden="1" x14ac:dyDescent="0.15">
      <c r="A56" t="s">
        <v>150</v>
      </c>
      <c r="B56" t="s">
        <v>818</v>
      </c>
      <c r="C56" t="s">
        <v>543</v>
      </c>
      <c r="D56" t="s">
        <v>617</v>
      </c>
      <c r="E56" t="s">
        <v>743</v>
      </c>
      <c r="F56" t="s">
        <v>540</v>
      </c>
      <c r="G56" t="s">
        <v>616</v>
      </c>
      <c r="H56" t="s">
        <v>615</v>
      </c>
      <c r="I56" t="s">
        <v>616</v>
      </c>
      <c r="J56" t="s">
        <v>615</v>
      </c>
      <c r="K56" t="s">
        <v>375</v>
      </c>
    </row>
    <row r="57" spans="1:11" hidden="1" x14ac:dyDescent="0.15">
      <c r="A57" t="s">
        <v>151</v>
      </c>
      <c r="B57" t="s">
        <v>819</v>
      </c>
      <c r="C57" t="s">
        <v>543</v>
      </c>
      <c r="D57" t="s">
        <v>617</v>
      </c>
      <c r="E57" t="s">
        <v>743</v>
      </c>
      <c r="F57" t="s">
        <v>540</v>
      </c>
      <c r="G57" t="s">
        <v>616</v>
      </c>
      <c r="H57" t="s">
        <v>615</v>
      </c>
      <c r="I57" t="s">
        <v>616</v>
      </c>
      <c r="J57" t="s">
        <v>615</v>
      </c>
      <c r="K57" t="s">
        <v>375</v>
      </c>
    </row>
    <row r="58" spans="1:11" hidden="1" x14ac:dyDescent="0.15">
      <c r="A58" t="s">
        <v>158</v>
      </c>
      <c r="B58" t="s">
        <v>824</v>
      </c>
      <c r="C58" t="s">
        <v>543</v>
      </c>
      <c r="D58" t="s">
        <v>607</v>
      </c>
      <c r="E58" t="s">
        <v>744</v>
      </c>
      <c r="F58" t="s">
        <v>540</v>
      </c>
      <c r="G58" t="s">
        <v>606</v>
      </c>
      <c r="H58" t="s">
        <v>605</v>
      </c>
      <c r="I58" t="s">
        <v>606</v>
      </c>
      <c r="J58" t="s">
        <v>605</v>
      </c>
      <c r="K58" t="s">
        <v>375</v>
      </c>
    </row>
    <row r="59" spans="1:11" hidden="1" x14ac:dyDescent="0.15">
      <c r="A59" t="s">
        <v>159</v>
      </c>
      <c r="B59" t="s">
        <v>825</v>
      </c>
      <c r="C59" t="s">
        <v>543</v>
      </c>
      <c r="D59" t="s">
        <v>607</v>
      </c>
      <c r="E59" t="s">
        <v>744</v>
      </c>
      <c r="F59" t="s">
        <v>540</v>
      </c>
      <c r="G59" t="s">
        <v>606</v>
      </c>
      <c r="H59" t="s">
        <v>605</v>
      </c>
      <c r="I59" t="s">
        <v>606</v>
      </c>
      <c r="J59" t="s">
        <v>605</v>
      </c>
      <c r="K59" t="s">
        <v>375</v>
      </c>
    </row>
    <row r="60" spans="1:11" hidden="1" x14ac:dyDescent="0.15">
      <c r="A60" t="s">
        <v>196</v>
      </c>
      <c r="B60" t="s">
        <v>849</v>
      </c>
      <c r="C60" t="s">
        <v>543</v>
      </c>
      <c r="D60" t="s">
        <v>554</v>
      </c>
      <c r="E60" t="s">
        <v>745</v>
      </c>
      <c r="F60" t="s">
        <v>540</v>
      </c>
      <c r="G60" t="s">
        <v>553</v>
      </c>
      <c r="H60" t="s">
        <v>552</v>
      </c>
      <c r="I60" t="s">
        <v>553</v>
      </c>
      <c r="J60" t="s">
        <v>552</v>
      </c>
      <c r="K60" t="s">
        <v>375</v>
      </c>
    </row>
    <row r="61" spans="1:11" hidden="1" x14ac:dyDescent="0.15">
      <c r="A61" t="s">
        <v>199</v>
      </c>
      <c r="B61" t="s">
        <v>851</v>
      </c>
      <c r="C61" t="s">
        <v>543</v>
      </c>
      <c r="D61" t="s">
        <v>549</v>
      </c>
      <c r="E61" t="s">
        <v>746</v>
      </c>
      <c r="F61" t="s">
        <v>540</v>
      </c>
      <c r="G61" t="s">
        <v>548</v>
      </c>
      <c r="H61" t="s">
        <v>547</v>
      </c>
      <c r="I61" t="s">
        <v>548</v>
      </c>
      <c r="J61" t="s">
        <v>547</v>
      </c>
      <c r="K61" t="s">
        <v>375</v>
      </c>
    </row>
    <row r="62" spans="1:11" hidden="1" x14ac:dyDescent="0.15">
      <c r="A62" t="s">
        <v>176</v>
      </c>
      <c r="B62" t="s">
        <v>838</v>
      </c>
      <c r="C62" t="s">
        <v>543</v>
      </c>
      <c r="D62" t="s">
        <v>581</v>
      </c>
      <c r="E62" t="s">
        <v>580</v>
      </c>
      <c r="F62" t="s">
        <v>540</v>
      </c>
      <c r="G62" t="s">
        <v>579</v>
      </c>
      <c r="H62" t="s">
        <v>707</v>
      </c>
      <c r="I62" t="s">
        <v>579</v>
      </c>
      <c r="J62" t="s">
        <v>707</v>
      </c>
      <c r="K62" t="s">
        <v>375</v>
      </c>
    </row>
    <row r="63" spans="1:11" hidden="1" x14ac:dyDescent="0.15">
      <c r="A63" t="s">
        <v>178</v>
      </c>
      <c r="B63" t="s">
        <v>839</v>
      </c>
      <c r="C63" t="s">
        <v>543</v>
      </c>
      <c r="D63" t="s">
        <v>581</v>
      </c>
      <c r="E63" t="s">
        <v>580</v>
      </c>
      <c r="F63" t="s">
        <v>540</v>
      </c>
      <c r="G63" t="s">
        <v>579</v>
      </c>
      <c r="H63" t="s">
        <v>707</v>
      </c>
      <c r="I63" t="s">
        <v>579</v>
      </c>
      <c r="J63" t="s">
        <v>707</v>
      </c>
      <c r="K63" t="s">
        <v>375</v>
      </c>
    </row>
    <row r="64" spans="1:11" hidden="1" x14ac:dyDescent="0.15">
      <c r="A64" t="s">
        <v>192</v>
      </c>
      <c r="B64" t="s">
        <v>847</v>
      </c>
      <c r="C64" t="s">
        <v>543</v>
      </c>
      <c r="D64" t="s">
        <v>562</v>
      </c>
      <c r="E64" t="s">
        <v>561</v>
      </c>
      <c r="F64" t="s">
        <v>540</v>
      </c>
      <c r="G64" t="s">
        <v>560</v>
      </c>
      <c r="H64" t="s">
        <v>559</v>
      </c>
      <c r="I64" t="s">
        <v>560</v>
      </c>
      <c r="J64" t="s">
        <v>559</v>
      </c>
      <c r="K64" t="s">
        <v>375</v>
      </c>
    </row>
    <row r="65" spans="1:11" hidden="1" x14ac:dyDescent="0.15">
      <c r="A65" t="s">
        <v>152</v>
      </c>
      <c r="B65" t="s">
        <v>820</v>
      </c>
      <c r="C65" t="s">
        <v>543</v>
      </c>
      <c r="D65" t="s">
        <v>614</v>
      </c>
      <c r="E65" t="s">
        <v>613</v>
      </c>
      <c r="F65" t="s">
        <v>540</v>
      </c>
      <c r="G65" t="s">
        <v>612</v>
      </c>
      <c r="H65" t="s">
        <v>611</v>
      </c>
      <c r="I65" t="s">
        <v>612</v>
      </c>
      <c r="J65" t="s">
        <v>611</v>
      </c>
      <c r="K65" t="s">
        <v>375</v>
      </c>
    </row>
    <row r="66" spans="1:11" hidden="1" x14ac:dyDescent="0.15">
      <c r="A66" t="s">
        <v>154</v>
      </c>
      <c r="B66" t="s">
        <v>821</v>
      </c>
      <c r="C66" t="s">
        <v>543</v>
      </c>
      <c r="D66" t="s">
        <v>614</v>
      </c>
      <c r="E66" t="s">
        <v>613</v>
      </c>
      <c r="F66" t="s">
        <v>540</v>
      </c>
      <c r="G66" t="s">
        <v>612</v>
      </c>
      <c r="H66" t="s">
        <v>611</v>
      </c>
      <c r="I66" t="s">
        <v>612</v>
      </c>
      <c r="J66" t="s">
        <v>611</v>
      </c>
      <c r="K66" t="s">
        <v>375</v>
      </c>
    </row>
    <row r="67" spans="1:11" hidden="1" x14ac:dyDescent="0.15">
      <c r="A67" t="s">
        <v>203</v>
      </c>
      <c r="B67" t="s">
        <v>853</v>
      </c>
      <c r="C67" t="s">
        <v>543</v>
      </c>
      <c r="D67" t="s">
        <v>542</v>
      </c>
      <c r="E67" t="s">
        <v>541</v>
      </c>
      <c r="F67" t="s">
        <v>540</v>
      </c>
      <c r="G67" t="s">
        <v>539</v>
      </c>
      <c r="H67" t="s">
        <v>538</v>
      </c>
      <c r="I67" t="s">
        <v>539</v>
      </c>
      <c r="J67" t="s">
        <v>538</v>
      </c>
      <c r="K67" t="s">
        <v>375</v>
      </c>
    </row>
    <row r="68" spans="1:11" hidden="1" x14ac:dyDescent="0.15">
      <c r="A68" t="s">
        <v>183</v>
      </c>
      <c r="B68" t="s">
        <v>843</v>
      </c>
      <c r="C68" t="s">
        <v>543</v>
      </c>
      <c r="D68" t="s">
        <v>572</v>
      </c>
      <c r="E68" t="s">
        <v>571</v>
      </c>
      <c r="F68" t="s">
        <v>540</v>
      </c>
      <c r="G68" t="s">
        <v>570</v>
      </c>
      <c r="H68" t="s">
        <v>707</v>
      </c>
      <c r="I68" t="s">
        <v>570</v>
      </c>
      <c r="J68" t="s">
        <v>707</v>
      </c>
      <c r="K68" t="s">
        <v>375</v>
      </c>
    </row>
    <row r="69" spans="1:11" hidden="1" x14ac:dyDescent="0.15">
      <c r="A69" t="s">
        <v>164</v>
      </c>
      <c r="B69" t="s">
        <v>829</v>
      </c>
      <c r="C69" t="s">
        <v>543</v>
      </c>
      <c r="D69" t="s">
        <v>595</v>
      </c>
      <c r="E69" t="s">
        <v>594</v>
      </c>
      <c r="F69" t="s">
        <v>540</v>
      </c>
      <c r="G69" t="s">
        <v>593</v>
      </c>
      <c r="H69" t="s">
        <v>592</v>
      </c>
      <c r="I69" t="s">
        <v>593</v>
      </c>
      <c r="J69" t="s">
        <v>592</v>
      </c>
      <c r="K69" t="s">
        <v>375</v>
      </c>
    </row>
    <row r="70" spans="1:11" hidden="1" x14ac:dyDescent="0.15">
      <c r="A70" t="s">
        <v>166</v>
      </c>
      <c r="B70" t="s">
        <v>830</v>
      </c>
      <c r="C70" t="s">
        <v>543</v>
      </c>
      <c r="D70" t="s">
        <v>595</v>
      </c>
      <c r="E70" t="s">
        <v>594</v>
      </c>
      <c r="F70" t="s">
        <v>540</v>
      </c>
      <c r="G70" t="s">
        <v>593</v>
      </c>
      <c r="H70" t="s">
        <v>592</v>
      </c>
      <c r="I70" t="s">
        <v>593</v>
      </c>
      <c r="J70" t="s">
        <v>592</v>
      </c>
      <c r="K70" t="s">
        <v>375</v>
      </c>
    </row>
    <row r="71" spans="1:11" hidden="1" x14ac:dyDescent="0.15">
      <c r="A71" t="s">
        <v>174</v>
      </c>
      <c r="B71" t="s">
        <v>836</v>
      </c>
      <c r="C71" t="s">
        <v>543</v>
      </c>
      <c r="D71" t="s">
        <v>584</v>
      </c>
      <c r="E71" t="s">
        <v>583</v>
      </c>
      <c r="F71" t="s">
        <v>540</v>
      </c>
      <c r="G71" t="s">
        <v>582</v>
      </c>
      <c r="H71" t="s">
        <v>455</v>
      </c>
      <c r="I71" t="s">
        <v>582</v>
      </c>
      <c r="J71" t="s">
        <v>455</v>
      </c>
      <c r="K71" t="s">
        <v>375</v>
      </c>
    </row>
    <row r="72" spans="1:11" hidden="1" x14ac:dyDescent="0.15">
      <c r="A72" t="s">
        <v>175</v>
      </c>
      <c r="B72" t="s">
        <v>837</v>
      </c>
      <c r="C72" t="s">
        <v>543</v>
      </c>
      <c r="D72" t="s">
        <v>584</v>
      </c>
      <c r="E72" t="s">
        <v>583</v>
      </c>
      <c r="F72" t="s">
        <v>540</v>
      </c>
      <c r="G72" t="s">
        <v>582</v>
      </c>
      <c r="H72" t="s">
        <v>455</v>
      </c>
      <c r="I72" t="s">
        <v>582</v>
      </c>
      <c r="J72" t="s">
        <v>455</v>
      </c>
      <c r="K72" t="s">
        <v>375</v>
      </c>
    </row>
    <row r="73" spans="1:11" hidden="1" x14ac:dyDescent="0.15">
      <c r="A73" t="s">
        <v>194</v>
      </c>
      <c r="B73" t="s">
        <v>848</v>
      </c>
      <c r="C73" t="s">
        <v>543</v>
      </c>
      <c r="D73" t="s">
        <v>558</v>
      </c>
      <c r="E73" t="s">
        <v>557</v>
      </c>
      <c r="F73" t="s">
        <v>540</v>
      </c>
      <c r="G73" t="s">
        <v>556</v>
      </c>
      <c r="H73" t="s">
        <v>555</v>
      </c>
      <c r="I73" t="s">
        <v>556</v>
      </c>
      <c r="J73" t="s">
        <v>555</v>
      </c>
      <c r="K73" t="s">
        <v>375</v>
      </c>
    </row>
    <row r="74" spans="1:11" hidden="1" x14ac:dyDescent="0.15">
      <c r="A74" t="s">
        <v>201</v>
      </c>
      <c r="B74" t="s">
        <v>852</v>
      </c>
      <c r="C74" t="s">
        <v>543</v>
      </c>
      <c r="D74" t="s">
        <v>546</v>
      </c>
      <c r="E74" t="s">
        <v>747</v>
      </c>
      <c r="F74" t="s">
        <v>540</v>
      </c>
      <c r="G74" t="s">
        <v>545</v>
      </c>
      <c r="H74" t="s">
        <v>544</v>
      </c>
      <c r="I74" t="s">
        <v>545</v>
      </c>
      <c r="J74" t="s">
        <v>544</v>
      </c>
      <c r="K74" t="s">
        <v>375</v>
      </c>
    </row>
    <row r="75" spans="1:11" hidden="1" x14ac:dyDescent="0.15">
      <c r="A75" t="s">
        <v>170</v>
      </c>
      <c r="B75" t="s">
        <v>833</v>
      </c>
      <c r="C75" t="s">
        <v>543</v>
      </c>
      <c r="D75" t="s">
        <v>588</v>
      </c>
      <c r="E75" t="s">
        <v>748</v>
      </c>
      <c r="F75" t="s">
        <v>540</v>
      </c>
      <c r="G75" t="s">
        <v>587</v>
      </c>
      <c r="H75" t="s">
        <v>518</v>
      </c>
      <c r="I75" t="s">
        <v>587</v>
      </c>
      <c r="J75" t="s">
        <v>518</v>
      </c>
      <c r="K75" t="s">
        <v>375</v>
      </c>
    </row>
    <row r="76" spans="1:11" hidden="1" x14ac:dyDescent="0.15">
      <c r="A76" t="s">
        <v>162</v>
      </c>
      <c r="B76" t="s">
        <v>828</v>
      </c>
      <c r="C76" t="s">
        <v>543</v>
      </c>
      <c r="D76" t="s">
        <v>599</v>
      </c>
      <c r="E76" t="s">
        <v>598</v>
      </c>
      <c r="F76" t="s">
        <v>540</v>
      </c>
      <c r="G76" t="s">
        <v>597</v>
      </c>
      <c r="H76" t="s">
        <v>596</v>
      </c>
      <c r="I76" t="s">
        <v>597</v>
      </c>
      <c r="J76" t="s">
        <v>596</v>
      </c>
      <c r="K76" t="s">
        <v>375</v>
      </c>
    </row>
    <row r="77" spans="1:11" hidden="1" x14ac:dyDescent="0.15">
      <c r="A77" t="s">
        <v>187</v>
      </c>
      <c r="B77" t="s">
        <v>845</v>
      </c>
      <c r="C77" t="s">
        <v>543</v>
      </c>
      <c r="D77" t="s">
        <v>567</v>
      </c>
      <c r="E77" t="s">
        <v>749</v>
      </c>
      <c r="F77" t="s">
        <v>540</v>
      </c>
      <c r="G77" t="s">
        <v>566</v>
      </c>
      <c r="H77" t="s">
        <v>373</v>
      </c>
      <c r="I77" t="s">
        <v>566</v>
      </c>
      <c r="J77" t="s">
        <v>373</v>
      </c>
      <c r="K77" t="s">
        <v>375</v>
      </c>
    </row>
    <row r="78" spans="1:11" hidden="1" x14ac:dyDescent="0.15">
      <c r="A78" t="s">
        <v>147</v>
      </c>
      <c r="B78" t="s">
        <v>816</v>
      </c>
      <c r="C78" t="s">
        <v>543</v>
      </c>
      <c r="D78" t="s">
        <v>620</v>
      </c>
      <c r="E78" t="s">
        <v>619</v>
      </c>
      <c r="F78" t="s">
        <v>540</v>
      </c>
      <c r="G78" t="s">
        <v>618</v>
      </c>
      <c r="H78" t="s">
        <v>495</v>
      </c>
      <c r="I78" t="s">
        <v>618</v>
      </c>
      <c r="J78" t="s">
        <v>495</v>
      </c>
      <c r="K78" t="s">
        <v>375</v>
      </c>
    </row>
    <row r="79" spans="1:11" hidden="1" x14ac:dyDescent="0.15">
      <c r="A79" t="s">
        <v>149</v>
      </c>
      <c r="B79" t="s">
        <v>817</v>
      </c>
      <c r="C79" t="s">
        <v>543</v>
      </c>
      <c r="D79" t="s">
        <v>620</v>
      </c>
      <c r="E79" t="s">
        <v>619</v>
      </c>
      <c r="F79" t="s">
        <v>540</v>
      </c>
      <c r="G79" t="s">
        <v>618</v>
      </c>
      <c r="H79" t="s">
        <v>495</v>
      </c>
      <c r="I79" t="s">
        <v>618</v>
      </c>
      <c r="J79" t="s">
        <v>495</v>
      </c>
      <c r="K79" t="s">
        <v>375</v>
      </c>
    </row>
    <row r="80" spans="1:11" hidden="1" x14ac:dyDescent="0.15">
      <c r="A80" t="s">
        <v>205</v>
      </c>
      <c r="B80" t="s">
        <v>854</v>
      </c>
      <c r="C80" t="s">
        <v>537</v>
      </c>
      <c r="F80" t="s">
        <v>362</v>
      </c>
      <c r="G80" t="s">
        <v>536</v>
      </c>
      <c r="H80" t="s">
        <v>440</v>
      </c>
      <c r="I80" t="s">
        <v>536</v>
      </c>
      <c r="J80" t="s">
        <v>440</v>
      </c>
    </row>
    <row r="81" spans="1:11" hidden="1" x14ac:dyDescent="0.15">
      <c r="A81" t="s">
        <v>215</v>
      </c>
      <c r="B81" t="s">
        <v>856</v>
      </c>
      <c r="C81" t="s">
        <v>528</v>
      </c>
      <c r="D81" t="s">
        <v>531</v>
      </c>
      <c r="E81" t="s">
        <v>407</v>
      </c>
      <c r="F81" t="s">
        <v>515</v>
      </c>
      <c r="G81" t="s">
        <v>530</v>
      </c>
      <c r="H81" t="s">
        <v>529</v>
      </c>
      <c r="I81" t="s">
        <v>530</v>
      </c>
      <c r="J81" t="s">
        <v>529</v>
      </c>
      <c r="K81" t="s">
        <v>363</v>
      </c>
    </row>
    <row r="82" spans="1:11" hidden="1" x14ac:dyDescent="0.15">
      <c r="A82" t="s">
        <v>217</v>
      </c>
      <c r="B82" t="s">
        <v>857</v>
      </c>
      <c r="C82" t="s">
        <v>528</v>
      </c>
      <c r="D82" t="s">
        <v>390</v>
      </c>
      <c r="E82" t="s">
        <v>527</v>
      </c>
      <c r="F82" t="s">
        <v>515</v>
      </c>
      <c r="G82" t="s">
        <v>526</v>
      </c>
      <c r="H82" t="s">
        <v>388</v>
      </c>
      <c r="I82" t="s">
        <v>526</v>
      </c>
      <c r="J82" t="s">
        <v>388</v>
      </c>
      <c r="K82" t="s">
        <v>363</v>
      </c>
    </row>
    <row r="83" spans="1:11" hidden="1" x14ac:dyDescent="0.15">
      <c r="A83" t="s">
        <v>210</v>
      </c>
      <c r="B83" t="s">
        <v>855</v>
      </c>
      <c r="C83" t="s">
        <v>528</v>
      </c>
      <c r="D83" t="s">
        <v>535</v>
      </c>
      <c r="E83" t="s">
        <v>534</v>
      </c>
      <c r="F83" t="s">
        <v>515</v>
      </c>
      <c r="G83" t="s">
        <v>533</v>
      </c>
      <c r="H83" t="s">
        <v>532</v>
      </c>
      <c r="I83" t="s">
        <v>533</v>
      </c>
      <c r="J83" t="s">
        <v>532</v>
      </c>
      <c r="K83" t="s">
        <v>363</v>
      </c>
    </row>
    <row r="84" spans="1:11" hidden="1" x14ac:dyDescent="0.15">
      <c r="A84" t="s">
        <v>219</v>
      </c>
      <c r="B84" t="s">
        <v>858</v>
      </c>
      <c r="C84" t="s">
        <v>750</v>
      </c>
      <c r="D84" t="s">
        <v>408</v>
      </c>
      <c r="E84" t="s">
        <v>525</v>
      </c>
      <c r="F84" t="s">
        <v>515</v>
      </c>
      <c r="G84" t="s">
        <v>524</v>
      </c>
      <c r="H84" t="s">
        <v>406</v>
      </c>
      <c r="I84" t="s">
        <v>524</v>
      </c>
      <c r="J84" t="s">
        <v>406</v>
      </c>
      <c r="K84" t="s">
        <v>363</v>
      </c>
    </row>
    <row r="85" spans="1:11" hidden="1" x14ac:dyDescent="0.15">
      <c r="A85" t="s">
        <v>222</v>
      </c>
      <c r="B85" t="s">
        <v>860</v>
      </c>
      <c r="C85" t="s">
        <v>750</v>
      </c>
      <c r="D85" t="s">
        <v>517</v>
      </c>
      <c r="E85" t="s">
        <v>516</v>
      </c>
      <c r="F85" t="s">
        <v>515</v>
      </c>
      <c r="G85" t="s">
        <v>514</v>
      </c>
      <c r="H85" t="s">
        <v>513</v>
      </c>
      <c r="I85" t="s">
        <v>514</v>
      </c>
      <c r="J85" t="s">
        <v>513</v>
      </c>
      <c r="K85" t="s">
        <v>363</v>
      </c>
    </row>
    <row r="86" spans="1:11" hidden="1" x14ac:dyDescent="0.15">
      <c r="A86" t="s">
        <v>221</v>
      </c>
      <c r="B86" t="s">
        <v>859</v>
      </c>
      <c r="C86" t="s">
        <v>523</v>
      </c>
      <c r="D86" t="s">
        <v>522</v>
      </c>
      <c r="E86" t="s">
        <v>521</v>
      </c>
      <c r="F86" t="s">
        <v>520</v>
      </c>
      <c r="G86" t="s">
        <v>519</v>
      </c>
      <c r="H86" t="s">
        <v>518</v>
      </c>
      <c r="I86" t="s">
        <v>519</v>
      </c>
      <c r="J86" t="s">
        <v>518</v>
      </c>
      <c r="K86" t="s">
        <v>363</v>
      </c>
    </row>
    <row r="87" spans="1:11" hidden="1" x14ac:dyDescent="0.15">
      <c r="A87" t="s">
        <v>228</v>
      </c>
      <c r="B87" t="s">
        <v>863</v>
      </c>
      <c r="C87" t="s">
        <v>361</v>
      </c>
      <c r="D87" t="s">
        <v>412</v>
      </c>
      <c r="F87" t="s">
        <v>359</v>
      </c>
      <c r="G87" t="s">
        <v>510</v>
      </c>
      <c r="H87" t="s">
        <v>356</v>
      </c>
      <c r="I87" t="s">
        <v>357</v>
      </c>
      <c r="J87" t="s">
        <v>356</v>
      </c>
      <c r="K87" t="s">
        <v>355</v>
      </c>
    </row>
    <row r="88" spans="1:11" hidden="1" x14ac:dyDescent="0.15">
      <c r="A88" t="s">
        <v>230</v>
      </c>
      <c r="B88" t="s">
        <v>865</v>
      </c>
      <c r="C88" t="s">
        <v>361</v>
      </c>
      <c r="D88" t="s">
        <v>412</v>
      </c>
      <c r="F88" t="s">
        <v>359</v>
      </c>
      <c r="G88" t="s">
        <v>508</v>
      </c>
      <c r="H88" t="s">
        <v>356</v>
      </c>
      <c r="I88" t="s">
        <v>357</v>
      </c>
      <c r="J88" t="s">
        <v>356</v>
      </c>
      <c r="K88" t="s">
        <v>355</v>
      </c>
    </row>
    <row r="89" spans="1:11" hidden="1" x14ac:dyDescent="0.15">
      <c r="A89" t="s">
        <v>354</v>
      </c>
      <c r="B89" t="s">
        <v>929</v>
      </c>
      <c r="C89" t="s">
        <v>361</v>
      </c>
      <c r="D89" t="s">
        <v>412</v>
      </c>
      <c r="E89" t="s">
        <v>1677</v>
      </c>
      <c r="F89" t="s">
        <v>359</v>
      </c>
      <c r="G89" t="s">
        <v>358</v>
      </c>
      <c r="H89" t="s">
        <v>356</v>
      </c>
      <c r="I89" t="s">
        <v>751</v>
      </c>
      <c r="J89" t="s">
        <v>356</v>
      </c>
      <c r="K89" t="s">
        <v>355</v>
      </c>
    </row>
    <row r="90" spans="1:11" hidden="1" x14ac:dyDescent="0.15">
      <c r="A90" t="s">
        <v>234</v>
      </c>
      <c r="B90" t="s">
        <v>869</v>
      </c>
      <c r="C90" t="s">
        <v>361</v>
      </c>
      <c r="D90" t="s">
        <v>412</v>
      </c>
      <c r="F90" t="s">
        <v>359</v>
      </c>
      <c r="G90" t="s">
        <v>504</v>
      </c>
      <c r="H90" t="s">
        <v>356</v>
      </c>
      <c r="I90" t="s">
        <v>357</v>
      </c>
      <c r="J90" t="s">
        <v>356</v>
      </c>
      <c r="K90" t="s">
        <v>355</v>
      </c>
    </row>
    <row r="91" spans="1:11" hidden="1" x14ac:dyDescent="0.15">
      <c r="A91" t="s">
        <v>224</v>
      </c>
      <c r="B91" t="s">
        <v>861</v>
      </c>
      <c r="C91" t="s">
        <v>361</v>
      </c>
      <c r="D91" t="s">
        <v>412</v>
      </c>
      <c r="F91" t="s">
        <v>359</v>
      </c>
      <c r="G91" t="s">
        <v>512</v>
      </c>
      <c r="H91" t="s">
        <v>356</v>
      </c>
      <c r="I91" t="s">
        <v>357</v>
      </c>
      <c r="J91" t="s">
        <v>356</v>
      </c>
      <c r="K91" t="s">
        <v>355</v>
      </c>
    </row>
    <row r="92" spans="1:11" hidden="1" x14ac:dyDescent="0.15">
      <c r="A92" t="s">
        <v>229</v>
      </c>
      <c r="B92" t="s">
        <v>864</v>
      </c>
      <c r="C92" t="s">
        <v>361</v>
      </c>
      <c r="D92" t="s">
        <v>412</v>
      </c>
      <c r="F92" t="s">
        <v>359</v>
      </c>
      <c r="G92" t="s">
        <v>509</v>
      </c>
      <c r="H92" t="s">
        <v>356</v>
      </c>
      <c r="I92" t="s">
        <v>357</v>
      </c>
      <c r="J92" t="s">
        <v>356</v>
      </c>
      <c r="K92" t="s">
        <v>355</v>
      </c>
    </row>
    <row r="93" spans="1:11" hidden="1" x14ac:dyDescent="0.15">
      <c r="A93" t="s">
        <v>231</v>
      </c>
      <c r="B93" t="s">
        <v>866</v>
      </c>
      <c r="C93" t="s">
        <v>361</v>
      </c>
      <c r="D93" t="s">
        <v>412</v>
      </c>
      <c r="F93" t="s">
        <v>359</v>
      </c>
      <c r="G93" t="s">
        <v>507</v>
      </c>
      <c r="H93" t="s">
        <v>356</v>
      </c>
      <c r="I93" t="s">
        <v>357</v>
      </c>
      <c r="J93" t="s">
        <v>356</v>
      </c>
      <c r="K93" t="s">
        <v>355</v>
      </c>
    </row>
    <row r="94" spans="1:11" hidden="1" x14ac:dyDescent="0.15">
      <c r="A94" t="s">
        <v>233</v>
      </c>
      <c r="B94" t="s">
        <v>868</v>
      </c>
      <c r="C94" t="s">
        <v>361</v>
      </c>
      <c r="D94" t="s">
        <v>412</v>
      </c>
      <c r="F94" t="s">
        <v>359</v>
      </c>
      <c r="G94" t="s">
        <v>505</v>
      </c>
      <c r="H94" t="s">
        <v>356</v>
      </c>
      <c r="I94" t="s">
        <v>357</v>
      </c>
      <c r="J94" t="s">
        <v>356</v>
      </c>
      <c r="K94" t="s">
        <v>355</v>
      </c>
    </row>
    <row r="95" spans="1:11" hidden="1" x14ac:dyDescent="0.15">
      <c r="A95" t="s">
        <v>232</v>
      </c>
      <c r="B95" t="s">
        <v>867</v>
      </c>
      <c r="C95" t="s">
        <v>361</v>
      </c>
      <c r="D95" t="s">
        <v>412</v>
      </c>
      <c r="F95" t="s">
        <v>359</v>
      </c>
      <c r="G95" t="s">
        <v>506</v>
      </c>
      <c r="H95" t="s">
        <v>356</v>
      </c>
      <c r="I95" t="s">
        <v>357</v>
      </c>
      <c r="J95" t="s">
        <v>356</v>
      </c>
      <c r="K95" t="s">
        <v>355</v>
      </c>
    </row>
    <row r="96" spans="1:11" hidden="1" x14ac:dyDescent="0.15">
      <c r="A96" t="s">
        <v>236</v>
      </c>
      <c r="B96" t="s">
        <v>871</v>
      </c>
      <c r="C96" t="s">
        <v>361</v>
      </c>
      <c r="D96" t="s">
        <v>412</v>
      </c>
      <c r="F96" t="s">
        <v>359</v>
      </c>
      <c r="G96" t="s">
        <v>474</v>
      </c>
      <c r="H96" t="s">
        <v>356</v>
      </c>
      <c r="I96" t="s">
        <v>357</v>
      </c>
      <c r="J96" t="s">
        <v>356</v>
      </c>
      <c r="K96" t="s">
        <v>355</v>
      </c>
    </row>
    <row r="97" spans="1:11" hidden="1" x14ac:dyDescent="0.15">
      <c r="A97" t="s">
        <v>235</v>
      </c>
      <c r="B97" t="s">
        <v>870</v>
      </c>
      <c r="C97" t="s">
        <v>361</v>
      </c>
      <c r="D97" t="s">
        <v>412</v>
      </c>
      <c r="F97" t="s">
        <v>359</v>
      </c>
      <c r="G97" t="s">
        <v>503</v>
      </c>
      <c r="H97" t="s">
        <v>356</v>
      </c>
      <c r="I97" t="s">
        <v>357</v>
      </c>
      <c r="J97" t="s">
        <v>356</v>
      </c>
      <c r="K97" t="s">
        <v>355</v>
      </c>
    </row>
    <row r="98" spans="1:11" hidden="1" x14ac:dyDescent="0.15">
      <c r="A98" t="s">
        <v>227</v>
      </c>
      <c r="B98" t="s">
        <v>862</v>
      </c>
      <c r="C98" t="s">
        <v>361</v>
      </c>
      <c r="D98" t="s">
        <v>412</v>
      </c>
      <c r="F98" t="s">
        <v>359</v>
      </c>
      <c r="G98" t="s">
        <v>511</v>
      </c>
      <c r="H98" t="s">
        <v>356</v>
      </c>
      <c r="I98" t="s">
        <v>357</v>
      </c>
      <c r="J98" t="s">
        <v>356</v>
      </c>
      <c r="K98" t="s">
        <v>355</v>
      </c>
    </row>
    <row r="99" spans="1:11" hidden="1" x14ac:dyDescent="0.15">
      <c r="A99" t="s">
        <v>244</v>
      </c>
      <c r="B99" t="s">
        <v>874</v>
      </c>
      <c r="F99" t="s">
        <v>362</v>
      </c>
      <c r="G99" t="s">
        <v>362</v>
      </c>
    </row>
    <row r="100" spans="1:11" hidden="1" x14ac:dyDescent="0.15">
      <c r="A100" t="s">
        <v>241</v>
      </c>
      <c r="B100" t="s">
        <v>873</v>
      </c>
      <c r="C100" t="s">
        <v>752</v>
      </c>
      <c r="D100" t="s">
        <v>500</v>
      </c>
      <c r="F100" t="s">
        <v>362</v>
      </c>
      <c r="G100" t="s">
        <v>499</v>
      </c>
      <c r="H100" t="s">
        <v>498</v>
      </c>
      <c r="I100" t="s">
        <v>499</v>
      </c>
      <c r="J100" t="s">
        <v>498</v>
      </c>
      <c r="K100" t="s">
        <v>355</v>
      </c>
    </row>
    <row r="101" spans="1:11" hidden="1" x14ac:dyDescent="0.15">
      <c r="A101" t="s">
        <v>246</v>
      </c>
      <c r="B101" t="s">
        <v>875</v>
      </c>
      <c r="F101" t="s">
        <v>362</v>
      </c>
      <c r="G101" t="s">
        <v>362</v>
      </c>
    </row>
    <row r="102" spans="1:11" hidden="1" x14ac:dyDescent="0.15">
      <c r="A102" t="s">
        <v>238</v>
      </c>
      <c r="B102" t="s">
        <v>872</v>
      </c>
      <c r="C102" t="s">
        <v>502</v>
      </c>
      <c r="D102" t="s">
        <v>501</v>
      </c>
      <c r="F102" t="s">
        <v>362</v>
      </c>
      <c r="G102" t="s">
        <v>362</v>
      </c>
      <c r="K102" t="s">
        <v>363</v>
      </c>
    </row>
    <row r="103" spans="1:11" hidden="1" x14ac:dyDescent="0.15">
      <c r="A103" t="s">
        <v>1087</v>
      </c>
      <c r="B103" t="s">
        <v>930</v>
      </c>
      <c r="C103" t="s">
        <v>753</v>
      </c>
      <c r="D103" t="s">
        <v>412</v>
      </c>
      <c r="F103" t="s">
        <v>734</v>
      </c>
      <c r="G103" t="s">
        <v>735</v>
      </c>
      <c r="H103">
        <v>10520</v>
      </c>
      <c r="I103" t="s">
        <v>735</v>
      </c>
      <c r="J103">
        <v>10520</v>
      </c>
    </row>
    <row r="104" spans="1:11" hidden="1" x14ac:dyDescent="0.15">
      <c r="A104" t="s">
        <v>272</v>
      </c>
      <c r="B104" t="s">
        <v>892</v>
      </c>
      <c r="F104" t="s">
        <v>362</v>
      </c>
      <c r="G104" t="s">
        <v>362</v>
      </c>
    </row>
    <row r="105" spans="1:11" hidden="1" x14ac:dyDescent="0.15">
      <c r="A105" t="s">
        <v>275</v>
      </c>
      <c r="B105" t="s">
        <v>893</v>
      </c>
      <c r="F105" t="s">
        <v>362</v>
      </c>
      <c r="G105" t="s">
        <v>362</v>
      </c>
    </row>
    <row r="106" spans="1:11" hidden="1" x14ac:dyDescent="0.15">
      <c r="A106" t="s">
        <v>276</v>
      </c>
      <c r="B106" t="s">
        <v>894</v>
      </c>
      <c r="F106" t="s">
        <v>362</v>
      </c>
      <c r="G106" t="s">
        <v>362</v>
      </c>
    </row>
    <row r="107" spans="1:11" hidden="1" x14ac:dyDescent="0.15">
      <c r="A107" t="s">
        <v>280</v>
      </c>
      <c r="B107" t="s">
        <v>896</v>
      </c>
      <c r="C107" t="s">
        <v>754</v>
      </c>
      <c r="D107" t="s">
        <v>412</v>
      </c>
      <c r="F107" t="s">
        <v>362</v>
      </c>
      <c r="G107" t="s">
        <v>362</v>
      </c>
      <c r="K107" t="s">
        <v>363</v>
      </c>
    </row>
    <row r="108" spans="1:11" hidden="1" x14ac:dyDescent="0.15">
      <c r="A108" t="s">
        <v>267</v>
      </c>
      <c r="B108" t="s">
        <v>889</v>
      </c>
      <c r="C108" t="s">
        <v>476</v>
      </c>
      <c r="D108" t="s">
        <v>475</v>
      </c>
      <c r="F108" t="s">
        <v>362</v>
      </c>
      <c r="G108" t="s">
        <v>362</v>
      </c>
    </row>
    <row r="109" spans="1:11" hidden="1" x14ac:dyDescent="0.15">
      <c r="A109" t="s">
        <v>270</v>
      </c>
      <c r="B109" t="s">
        <v>890</v>
      </c>
      <c r="F109" t="s">
        <v>362</v>
      </c>
      <c r="G109" t="s">
        <v>362</v>
      </c>
    </row>
    <row r="110" spans="1:11" hidden="1" x14ac:dyDescent="0.15">
      <c r="A110" t="s">
        <v>271</v>
      </c>
      <c r="B110" t="s">
        <v>891</v>
      </c>
      <c r="F110" t="s">
        <v>362</v>
      </c>
      <c r="G110" t="s">
        <v>362</v>
      </c>
    </row>
    <row r="111" spans="1:11" hidden="1" x14ac:dyDescent="0.15">
      <c r="A111" t="s">
        <v>278</v>
      </c>
      <c r="B111" t="s">
        <v>895</v>
      </c>
      <c r="C111" t="s">
        <v>473</v>
      </c>
      <c r="F111" t="s">
        <v>362</v>
      </c>
      <c r="G111" t="s">
        <v>362</v>
      </c>
    </row>
    <row r="112" spans="1:11" x14ac:dyDescent="0.15">
      <c r="A112" t="s">
        <v>288</v>
      </c>
      <c r="B112" t="s">
        <v>900</v>
      </c>
      <c r="C112" t="s">
        <v>423</v>
      </c>
      <c r="D112" t="s">
        <v>463</v>
      </c>
      <c r="E112" t="s">
        <v>755</v>
      </c>
      <c r="F112" t="s">
        <v>378</v>
      </c>
      <c r="G112" t="s">
        <v>462</v>
      </c>
      <c r="H112" t="s">
        <v>461</v>
      </c>
      <c r="I112" t="s">
        <v>462</v>
      </c>
      <c r="J112" t="s">
        <v>461</v>
      </c>
      <c r="K112" t="s">
        <v>375</v>
      </c>
    </row>
    <row r="113" spans="1:11" x14ac:dyDescent="0.15">
      <c r="A113" t="s">
        <v>328</v>
      </c>
      <c r="B113" t="s">
        <v>923</v>
      </c>
      <c r="C113" t="s">
        <v>423</v>
      </c>
      <c r="D113" t="s">
        <v>390</v>
      </c>
      <c r="E113" t="s">
        <v>756</v>
      </c>
      <c r="F113" t="s">
        <v>378</v>
      </c>
      <c r="G113" t="s">
        <v>389</v>
      </c>
      <c r="H113" t="s">
        <v>388</v>
      </c>
      <c r="I113" t="s">
        <v>389</v>
      </c>
      <c r="J113" t="s">
        <v>388</v>
      </c>
      <c r="K113" t="s">
        <v>375</v>
      </c>
    </row>
    <row r="114" spans="1:11" x14ac:dyDescent="0.15">
      <c r="A114" t="s">
        <v>289</v>
      </c>
      <c r="B114" t="s">
        <v>901</v>
      </c>
      <c r="C114" t="s">
        <v>423</v>
      </c>
      <c r="D114" t="s">
        <v>460</v>
      </c>
      <c r="E114" t="s">
        <v>757</v>
      </c>
      <c r="F114" t="s">
        <v>378</v>
      </c>
      <c r="G114" t="s">
        <v>459</v>
      </c>
      <c r="H114" t="s">
        <v>458</v>
      </c>
      <c r="I114" t="s">
        <v>459</v>
      </c>
      <c r="J114" t="s">
        <v>458</v>
      </c>
      <c r="K114" t="s">
        <v>375</v>
      </c>
    </row>
    <row r="115" spans="1:11" x14ac:dyDescent="0.15">
      <c r="A115" t="s">
        <v>317</v>
      </c>
      <c r="B115" t="s">
        <v>918</v>
      </c>
      <c r="C115" t="s">
        <v>423</v>
      </c>
      <c r="D115" t="s">
        <v>405</v>
      </c>
      <c r="E115" t="s">
        <v>758</v>
      </c>
      <c r="F115" t="s">
        <v>378</v>
      </c>
      <c r="G115" t="s">
        <v>404</v>
      </c>
      <c r="H115" t="s">
        <v>403</v>
      </c>
      <c r="I115" t="s">
        <v>404</v>
      </c>
      <c r="J115" t="s">
        <v>403</v>
      </c>
      <c r="K115" t="s">
        <v>375</v>
      </c>
    </row>
    <row r="116" spans="1:11" x14ac:dyDescent="0.15">
      <c r="A116" t="s">
        <v>305</v>
      </c>
      <c r="B116" t="s">
        <v>909</v>
      </c>
      <c r="C116" t="s">
        <v>436</v>
      </c>
      <c r="D116" t="s">
        <v>412</v>
      </c>
      <c r="F116" t="s">
        <v>435</v>
      </c>
      <c r="G116" t="s">
        <v>434</v>
      </c>
      <c r="H116" t="s">
        <v>433</v>
      </c>
      <c r="I116" t="s">
        <v>434</v>
      </c>
      <c r="J116" t="s">
        <v>433</v>
      </c>
      <c r="K116" t="s">
        <v>375</v>
      </c>
    </row>
    <row r="117" spans="1:11" x14ac:dyDescent="0.15">
      <c r="A117" t="s">
        <v>287</v>
      </c>
      <c r="B117" t="s">
        <v>899</v>
      </c>
      <c r="C117" t="s">
        <v>759</v>
      </c>
      <c r="F117" t="s">
        <v>466</v>
      </c>
      <c r="G117" t="s">
        <v>465</v>
      </c>
      <c r="H117" t="s">
        <v>464</v>
      </c>
      <c r="I117" t="s">
        <v>465</v>
      </c>
      <c r="J117" t="s">
        <v>464</v>
      </c>
      <c r="K117" t="s">
        <v>375</v>
      </c>
    </row>
    <row r="118" spans="1:11" x14ac:dyDescent="0.15">
      <c r="A118" t="s">
        <v>296</v>
      </c>
      <c r="B118" t="s">
        <v>905</v>
      </c>
      <c r="C118" t="s">
        <v>423</v>
      </c>
      <c r="D118" t="s">
        <v>360</v>
      </c>
      <c r="E118" t="s">
        <v>760</v>
      </c>
      <c r="F118" t="s">
        <v>378</v>
      </c>
      <c r="G118" t="s">
        <v>449</v>
      </c>
      <c r="H118" t="s">
        <v>448</v>
      </c>
      <c r="I118" t="s">
        <v>449</v>
      </c>
      <c r="J118" t="s">
        <v>448</v>
      </c>
      <c r="K118" t="s">
        <v>375</v>
      </c>
    </row>
    <row r="119" spans="1:11" x14ac:dyDescent="0.15">
      <c r="A119" t="s">
        <v>311</v>
      </c>
      <c r="B119" t="s">
        <v>913</v>
      </c>
      <c r="C119" t="s">
        <v>423</v>
      </c>
      <c r="D119" t="s">
        <v>422</v>
      </c>
      <c r="E119" t="s">
        <v>761</v>
      </c>
      <c r="F119" t="s">
        <v>378</v>
      </c>
      <c r="G119" t="s">
        <v>421</v>
      </c>
      <c r="H119" t="s">
        <v>420</v>
      </c>
      <c r="I119" t="s">
        <v>421</v>
      </c>
      <c r="J119" t="s">
        <v>420</v>
      </c>
      <c r="K119" t="s">
        <v>375</v>
      </c>
    </row>
    <row r="120" spans="1:11" x14ac:dyDescent="0.15">
      <c r="A120" t="s">
        <v>315</v>
      </c>
      <c r="B120" t="s">
        <v>916</v>
      </c>
      <c r="C120" t="s">
        <v>762</v>
      </c>
      <c r="D120" t="s">
        <v>412</v>
      </c>
      <c r="F120" t="s">
        <v>411</v>
      </c>
      <c r="G120" t="s">
        <v>410</v>
      </c>
      <c r="H120" t="s">
        <v>409</v>
      </c>
      <c r="I120" t="s">
        <v>410</v>
      </c>
      <c r="J120" t="s">
        <v>409</v>
      </c>
      <c r="K120" t="s">
        <v>375</v>
      </c>
    </row>
    <row r="121" spans="1:11" x14ac:dyDescent="0.15">
      <c r="A121" t="s">
        <v>322</v>
      </c>
      <c r="B121" t="s">
        <v>920</v>
      </c>
      <c r="C121" t="s">
        <v>423</v>
      </c>
      <c r="D121" t="s">
        <v>399</v>
      </c>
      <c r="E121" t="s">
        <v>742</v>
      </c>
      <c r="F121" t="s">
        <v>378</v>
      </c>
      <c r="G121" t="s">
        <v>398</v>
      </c>
      <c r="H121" t="s">
        <v>397</v>
      </c>
      <c r="I121" t="s">
        <v>398</v>
      </c>
      <c r="J121" t="s">
        <v>397</v>
      </c>
      <c r="K121" t="s">
        <v>375</v>
      </c>
    </row>
    <row r="122" spans="1:11" x14ac:dyDescent="0.15">
      <c r="A122" t="s">
        <v>332</v>
      </c>
      <c r="B122" t="s">
        <v>925</v>
      </c>
      <c r="C122" t="s">
        <v>423</v>
      </c>
      <c r="D122" t="s">
        <v>383</v>
      </c>
      <c r="E122" t="s">
        <v>594</v>
      </c>
      <c r="F122" t="s">
        <v>378</v>
      </c>
      <c r="G122" t="s">
        <v>382</v>
      </c>
      <c r="H122" t="s">
        <v>381</v>
      </c>
      <c r="I122" t="s">
        <v>382</v>
      </c>
      <c r="J122" t="s">
        <v>381</v>
      </c>
      <c r="K122" t="s">
        <v>375</v>
      </c>
    </row>
    <row r="123" spans="1:11" x14ac:dyDescent="0.15">
      <c r="A123" t="s">
        <v>301</v>
      </c>
      <c r="B123" t="s">
        <v>1816</v>
      </c>
      <c r="C123" t="s">
        <v>423</v>
      </c>
      <c r="D123" t="s">
        <v>1817</v>
      </c>
      <c r="E123" t="s">
        <v>763</v>
      </c>
      <c r="F123" t="s">
        <v>378</v>
      </c>
      <c r="G123" t="s">
        <v>441</v>
      </c>
      <c r="H123" t="s">
        <v>440</v>
      </c>
      <c r="I123" t="s">
        <v>441</v>
      </c>
      <c r="J123" t="s">
        <v>440</v>
      </c>
      <c r="K123" t="s">
        <v>375</v>
      </c>
    </row>
    <row r="124" spans="1:11" x14ac:dyDescent="0.15">
      <c r="A124" t="s">
        <v>324</v>
      </c>
      <c r="B124" t="s">
        <v>921</v>
      </c>
      <c r="C124" t="s">
        <v>423</v>
      </c>
      <c r="D124" t="s">
        <v>396</v>
      </c>
      <c r="E124" t="s">
        <v>764</v>
      </c>
      <c r="F124" t="s">
        <v>378</v>
      </c>
      <c r="G124" t="s">
        <v>395</v>
      </c>
      <c r="H124" t="s">
        <v>394</v>
      </c>
      <c r="I124" t="s">
        <v>395</v>
      </c>
      <c r="J124" t="s">
        <v>394</v>
      </c>
      <c r="K124" t="s">
        <v>375</v>
      </c>
    </row>
    <row r="125" spans="1:11" x14ac:dyDescent="0.15">
      <c r="A125" t="s">
        <v>319</v>
      </c>
      <c r="B125" t="s">
        <v>919</v>
      </c>
      <c r="C125" t="s">
        <v>765</v>
      </c>
      <c r="D125" t="s">
        <v>402</v>
      </c>
      <c r="E125" t="s">
        <v>609</v>
      </c>
      <c r="F125" t="s">
        <v>378</v>
      </c>
      <c r="G125" t="s">
        <v>401</v>
      </c>
      <c r="H125" t="s">
        <v>400</v>
      </c>
      <c r="I125" t="s">
        <v>401</v>
      </c>
      <c r="J125" t="s">
        <v>400</v>
      </c>
      <c r="K125" t="s">
        <v>375</v>
      </c>
    </row>
    <row r="126" spans="1:11" x14ac:dyDescent="0.15">
      <c r="A126" t="s">
        <v>314</v>
      </c>
      <c r="B126" t="s">
        <v>915</v>
      </c>
      <c r="C126" t="s">
        <v>766</v>
      </c>
      <c r="D126" t="s">
        <v>415</v>
      </c>
      <c r="E126" t="s">
        <v>748</v>
      </c>
      <c r="F126" t="s">
        <v>378</v>
      </c>
      <c r="G126" t="s">
        <v>414</v>
      </c>
      <c r="H126" t="s">
        <v>413</v>
      </c>
      <c r="I126" t="s">
        <v>414</v>
      </c>
      <c r="J126" t="s">
        <v>413</v>
      </c>
      <c r="K126" t="s">
        <v>375</v>
      </c>
    </row>
    <row r="127" spans="1:11" x14ac:dyDescent="0.15">
      <c r="A127" t="s">
        <v>312</v>
      </c>
      <c r="B127" t="s">
        <v>914</v>
      </c>
      <c r="C127" t="s">
        <v>423</v>
      </c>
      <c r="D127" t="s">
        <v>419</v>
      </c>
      <c r="E127" t="s">
        <v>418</v>
      </c>
      <c r="F127" t="s">
        <v>378</v>
      </c>
      <c r="G127" t="s">
        <v>417</v>
      </c>
      <c r="H127" t="s">
        <v>416</v>
      </c>
      <c r="I127" t="s">
        <v>417</v>
      </c>
      <c r="J127" t="s">
        <v>416</v>
      </c>
      <c r="K127" t="s">
        <v>375</v>
      </c>
    </row>
    <row r="128" spans="1:11" x14ac:dyDescent="0.15">
      <c r="A128" t="s">
        <v>329</v>
      </c>
      <c r="B128" t="s">
        <v>924</v>
      </c>
      <c r="C128" t="s">
        <v>387</v>
      </c>
      <c r="E128" t="s">
        <v>767</v>
      </c>
      <c r="F128" t="s">
        <v>386</v>
      </c>
      <c r="G128" t="s">
        <v>385</v>
      </c>
      <c r="H128" t="s">
        <v>384</v>
      </c>
      <c r="I128" t="s">
        <v>385</v>
      </c>
      <c r="J128" t="s">
        <v>384</v>
      </c>
      <c r="K128" t="s">
        <v>375</v>
      </c>
    </row>
    <row r="129" spans="1:11" x14ac:dyDescent="0.15">
      <c r="A129" t="s">
        <v>310</v>
      </c>
      <c r="B129" t="s">
        <v>912</v>
      </c>
      <c r="C129" t="s">
        <v>423</v>
      </c>
      <c r="D129" t="s">
        <v>426</v>
      </c>
      <c r="E129" t="s">
        <v>619</v>
      </c>
      <c r="F129" t="s">
        <v>378</v>
      </c>
      <c r="G129" t="s">
        <v>425</v>
      </c>
      <c r="H129" t="s">
        <v>424</v>
      </c>
      <c r="I129" t="s">
        <v>425</v>
      </c>
      <c r="J129" t="s">
        <v>424</v>
      </c>
      <c r="K129" t="s">
        <v>375</v>
      </c>
    </row>
    <row r="130" spans="1:11" x14ac:dyDescent="0.15">
      <c r="A130" t="s">
        <v>299</v>
      </c>
      <c r="B130" t="s">
        <v>907</v>
      </c>
      <c r="C130" t="s">
        <v>423</v>
      </c>
      <c r="D130" t="s">
        <v>444</v>
      </c>
      <c r="E130" t="s">
        <v>602</v>
      </c>
      <c r="F130" t="s">
        <v>378</v>
      </c>
      <c r="G130" t="s">
        <v>443</v>
      </c>
      <c r="H130" t="s">
        <v>442</v>
      </c>
      <c r="I130" t="s">
        <v>443</v>
      </c>
      <c r="J130" t="s">
        <v>442</v>
      </c>
      <c r="K130" t="s">
        <v>375</v>
      </c>
    </row>
    <row r="131" spans="1:11" x14ac:dyDescent="0.15">
      <c r="A131" t="s">
        <v>282</v>
      </c>
      <c r="B131" t="s">
        <v>897</v>
      </c>
      <c r="C131" t="s">
        <v>765</v>
      </c>
      <c r="D131" t="s">
        <v>768</v>
      </c>
      <c r="E131" t="s">
        <v>472</v>
      </c>
      <c r="F131" t="s">
        <v>378</v>
      </c>
      <c r="G131" t="s">
        <v>471</v>
      </c>
      <c r="H131" t="s">
        <v>470</v>
      </c>
      <c r="I131" t="s">
        <v>471</v>
      </c>
      <c r="J131" t="s">
        <v>470</v>
      </c>
      <c r="K131" t="s">
        <v>375</v>
      </c>
    </row>
    <row r="132" spans="1:11" x14ac:dyDescent="0.15">
      <c r="A132" t="s">
        <v>291</v>
      </c>
      <c r="B132" t="s">
        <v>902</v>
      </c>
      <c r="C132" t="s">
        <v>423</v>
      </c>
      <c r="D132" t="s">
        <v>457</v>
      </c>
      <c r="E132" t="s">
        <v>583</v>
      </c>
      <c r="F132" t="s">
        <v>378</v>
      </c>
      <c r="G132" t="s">
        <v>456</v>
      </c>
      <c r="H132" t="s">
        <v>455</v>
      </c>
      <c r="I132" t="s">
        <v>456</v>
      </c>
      <c r="J132" t="s">
        <v>455</v>
      </c>
      <c r="K132" t="s">
        <v>375</v>
      </c>
    </row>
    <row r="133" spans="1:11" x14ac:dyDescent="0.15">
      <c r="A133" t="s">
        <v>309</v>
      </c>
      <c r="B133" t="s">
        <v>911</v>
      </c>
      <c r="C133" t="s">
        <v>423</v>
      </c>
      <c r="D133" t="s">
        <v>429</v>
      </c>
      <c r="E133" t="s">
        <v>769</v>
      </c>
      <c r="F133" t="s">
        <v>378</v>
      </c>
      <c r="G133" t="s">
        <v>428</v>
      </c>
      <c r="H133" t="s">
        <v>427</v>
      </c>
      <c r="I133" t="s">
        <v>428</v>
      </c>
      <c r="J133" t="s">
        <v>427</v>
      </c>
      <c r="K133" t="s">
        <v>375</v>
      </c>
    </row>
    <row r="134" spans="1:11" x14ac:dyDescent="0.15">
      <c r="A134" t="s">
        <v>303</v>
      </c>
      <c r="B134" t="s">
        <v>908</v>
      </c>
      <c r="C134" t="s">
        <v>423</v>
      </c>
      <c r="D134" t="s">
        <v>439</v>
      </c>
      <c r="E134" t="s">
        <v>624</v>
      </c>
      <c r="F134" t="s">
        <v>378</v>
      </c>
      <c r="G134" t="s">
        <v>438</v>
      </c>
      <c r="H134" t="s">
        <v>437</v>
      </c>
      <c r="I134" t="s">
        <v>438</v>
      </c>
      <c r="J134" t="s">
        <v>437</v>
      </c>
      <c r="K134" t="s">
        <v>375</v>
      </c>
    </row>
    <row r="135" spans="1:11" x14ac:dyDescent="0.15">
      <c r="A135" t="s">
        <v>316</v>
      </c>
      <c r="B135" t="s">
        <v>917</v>
      </c>
      <c r="C135" t="s">
        <v>423</v>
      </c>
      <c r="D135" t="s">
        <v>408</v>
      </c>
      <c r="E135" t="s">
        <v>407</v>
      </c>
      <c r="F135" t="s">
        <v>378</v>
      </c>
      <c r="G135" t="s">
        <v>1757</v>
      </c>
      <c r="H135" t="s">
        <v>406</v>
      </c>
      <c r="I135" t="s">
        <v>1757</v>
      </c>
      <c r="J135" t="s">
        <v>406</v>
      </c>
      <c r="K135" t="s">
        <v>375</v>
      </c>
    </row>
    <row r="136" spans="1:11" x14ac:dyDescent="0.15">
      <c r="A136" t="s">
        <v>334</v>
      </c>
      <c r="B136" t="s">
        <v>926</v>
      </c>
      <c r="C136" t="s">
        <v>423</v>
      </c>
      <c r="D136" t="s">
        <v>380</v>
      </c>
      <c r="E136" t="s">
        <v>379</v>
      </c>
      <c r="F136" t="s">
        <v>378</v>
      </c>
      <c r="G136" t="s">
        <v>377</v>
      </c>
      <c r="H136" t="s">
        <v>376</v>
      </c>
      <c r="I136" t="s">
        <v>377</v>
      </c>
      <c r="J136" t="s">
        <v>376</v>
      </c>
      <c r="K136" t="s">
        <v>375</v>
      </c>
    </row>
    <row r="137" spans="1:11" x14ac:dyDescent="0.15">
      <c r="A137" t="s">
        <v>285</v>
      </c>
      <c r="B137" t="s">
        <v>898</v>
      </c>
      <c r="C137" t="s">
        <v>423</v>
      </c>
      <c r="D137" t="s">
        <v>469</v>
      </c>
      <c r="E137" t="s">
        <v>770</v>
      </c>
      <c r="F137" t="s">
        <v>378</v>
      </c>
      <c r="G137" t="s">
        <v>468</v>
      </c>
      <c r="H137" t="s">
        <v>467</v>
      </c>
      <c r="I137" t="s">
        <v>468</v>
      </c>
      <c r="J137" t="s">
        <v>467</v>
      </c>
      <c r="K137" t="s">
        <v>375</v>
      </c>
    </row>
    <row r="138" spans="1:11" x14ac:dyDescent="0.15">
      <c r="A138" t="s">
        <v>294</v>
      </c>
      <c r="B138" t="s">
        <v>904</v>
      </c>
      <c r="C138" t="s">
        <v>423</v>
      </c>
      <c r="D138" t="s">
        <v>451</v>
      </c>
      <c r="E138" t="s">
        <v>771</v>
      </c>
      <c r="F138" t="s">
        <v>378</v>
      </c>
      <c r="G138" t="s">
        <v>450</v>
      </c>
      <c r="H138" t="s">
        <v>427</v>
      </c>
      <c r="I138" t="s">
        <v>450</v>
      </c>
      <c r="J138" t="s">
        <v>427</v>
      </c>
      <c r="K138" t="s">
        <v>375</v>
      </c>
    </row>
    <row r="139" spans="1:11" x14ac:dyDescent="0.15">
      <c r="A139" t="s">
        <v>292</v>
      </c>
      <c r="B139" t="s">
        <v>903</v>
      </c>
      <c r="C139" t="s">
        <v>423</v>
      </c>
      <c r="D139" t="s">
        <v>454</v>
      </c>
      <c r="E139" t="s">
        <v>622</v>
      </c>
      <c r="F139" t="s">
        <v>378</v>
      </c>
      <c r="G139" t="s">
        <v>453</v>
      </c>
      <c r="H139" t="s">
        <v>452</v>
      </c>
      <c r="I139" t="s">
        <v>453</v>
      </c>
      <c r="J139" t="s">
        <v>452</v>
      </c>
      <c r="K139" t="s">
        <v>375</v>
      </c>
    </row>
    <row r="140" spans="1:11" x14ac:dyDescent="0.15">
      <c r="A140" t="s">
        <v>326</v>
      </c>
      <c r="B140" t="s">
        <v>922</v>
      </c>
      <c r="C140" t="s">
        <v>423</v>
      </c>
      <c r="D140" t="s">
        <v>393</v>
      </c>
      <c r="F140" t="s">
        <v>378</v>
      </c>
      <c r="G140" t="s">
        <v>392</v>
      </c>
      <c r="H140" t="s">
        <v>391</v>
      </c>
      <c r="I140" t="s">
        <v>392</v>
      </c>
      <c r="J140" t="s">
        <v>391</v>
      </c>
      <c r="K140" t="s">
        <v>375</v>
      </c>
    </row>
    <row r="141" spans="1:11" x14ac:dyDescent="0.15">
      <c r="A141" t="s">
        <v>307</v>
      </c>
      <c r="B141" t="s">
        <v>910</v>
      </c>
      <c r="C141" t="s">
        <v>423</v>
      </c>
      <c r="D141" t="s">
        <v>432</v>
      </c>
      <c r="E141" t="s">
        <v>772</v>
      </c>
      <c r="F141" t="s">
        <v>378</v>
      </c>
      <c r="G141" t="s">
        <v>431</v>
      </c>
      <c r="H141" t="s">
        <v>430</v>
      </c>
      <c r="I141" t="s">
        <v>431</v>
      </c>
      <c r="J141" t="s">
        <v>430</v>
      </c>
      <c r="K141" t="s">
        <v>375</v>
      </c>
    </row>
    <row r="142" spans="1:11" x14ac:dyDescent="0.15">
      <c r="A142" t="s">
        <v>298</v>
      </c>
      <c r="B142" t="s">
        <v>906</v>
      </c>
      <c r="C142" t="s">
        <v>423</v>
      </c>
      <c r="D142" t="s">
        <v>447</v>
      </c>
      <c r="E142" t="s">
        <v>561</v>
      </c>
      <c r="F142" t="s">
        <v>378</v>
      </c>
      <c r="G142" t="s">
        <v>446</v>
      </c>
      <c r="H142" t="s">
        <v>445</v>
      </c>
      <c r="I142" t="s">
        <v>446</v>
      </c>
      <c r="J142" t="s">
        <v>445</v>
      </c>
      <c r="K142" t="s">
        <v>375</v>
      </c>
    </row>
    <row r="143" spans="1:11" hidden="1" x14ac:dyDescent="0.15">
      <c r="A143" t="s">
        <v>339</v>
      </c>
      <c r="B143" t="s">
        <v>1322</v>
      </c>
      <c r="C143" t="s">
        <v>370</v>
      </c>
      <c r="E143" t="s">
        <v>757</v>
      </c>
      <c r="F143" s="3" t="s">
        <v>1672</v>
      </c>
      <c r="G143" t="s">
        <v>1678</v>
      </c>
      <c r="H143" t="s">
        <v>371</v>
      </c>
      <c r="I143" t="s">
        <v>1678</v>
      </c>
      <c r="J143" t="s">
        <v>371</v>
      </c>
      <c r="K143" t="s">
        <v>355</v>
      </c>
    </row>
    <row r="144" spans="1:11" hidden="1" x14ac:dyDescent="0.15">
      <c r="A144" t="s">
        <v>338</v>
      </c>
      <c r="B144" t="s">
        <v>1323</v>
      </c>
      <c r="C144" t="s">
        <v>370</v>
      </c>
      <c r="E144" t="s">
        <v>1676</v>
      </c>
      <c r="F144" s="3" t="s">
        <v>1672</v>
      </c>
      <c r="G144" t="s">
        <v>1679</v>
      </c>
      <c r="H144" t="s">
        <v>372</v>
      </c>
      <c r="I144" t="s">
        <v>1679</v>
      </c>
      <c r="J144" t="s">
        <v>372</v>
      </c>
      <c r="K144" t="s">
        <v>355</v>
      </c>
    </row>
    <row r="145" spans="1:11" hidden="1" x14ac:dyDescent="0.15">
      <c r="A145" t="s">
        <v>340</v>
      </c>
      <c r="B145" t="s">
        <v>1324</v>
      </c>
      <c r="C145" t="s">
        <v>370</v>
      </c>
      <c r="E145" t="s">
        <v>1673</v>
      </c>
      <c r="F145" s="3" t="s">
        <v>1672</v>
      </c>
      <c r="G145" t="s">
        <v>1674</v>
      </c>
      <c r="H145" t="s">
        <v>356</v>
      </c>
      <c r="I145" t="s">
        <v>369</v>
      </c>
      <c r="J145" t="s">
        <v>356</v>
      </c>
      <c r="K145" t="s">
        <v>355</v>
      </c>
    </row>
    <row r="146" spans="1:11" hidden="1" x14ac:dyDescent="0.15">
      <c r="A146" t="s">
        <v>336</v>
      </c>
      <c r="B146" t="s">
        <v>1325</v>
      </c>
      <c r="C146" t="s">
        <v>370</v>
      </c>
      <c r="E146" t="s">
        <v>767</v>
      </c>
      <c r="F146" s="3" t="s">
        <v>1672</v>
      </c>
      <c r="G146" t="s">
        <v>1675</v>
      </c>
      <c r="H146" t="s">
        <v>373</v>
      </c>
      <c r="I146" t="s">
        <v>374</v>
      </c>
      <c r="J146" t="s">
        <v>373</v>
      </c>
      <c r="K146" t="s">
        <v>355</v>
      </c>
    </row>
    <row r="147" spans="1:11" hidden="1" x14ac:dyDescent="0.15">
      <c r="A147" t="s">
        <v>341</v>
      </c>
      <c r="B147" t="s">
        <v>927</v>
      </c>
      <c r="C147" t="s">
        <v>368</v>
      </c>
      <c r="D147" t="s">
        <v>367</v>
      </c>
      <c r="F147" t="s">
        <v>366</v>
      </c>
      <c r="G147" t="s">
        <v>365</v>
      </c>
      <c r="H147" t="s">
        <v>364</v>
      </c>
      <c r="I147" t="s">
        <v>365</v>
      </c>
      <c r="J147" t="s">
        <v>364</v>
      </c>
      <c r="K147" t="s">
        <v>363</v>
      </c>
    </row>
    <row r="148" spans="1:11" hidden="1" x14ac:dyDescent="0.15">
      <c r="A148" t="s">
        <v>344</v>
      </c>
      <c r="B148" t="s">
        <v>928</v>
      </c>
      <c r="C148" t="s">
        <v>368</v>
      </c>
      <c r="D148" t="s">
        <v>367</v>
      </c>
      <c r="F148" t="s">
        <v>366</v>
      </c>
      <c r="G148" t="s">
        <v>365</v>
      </c>
      <c r="H148" t="s">
        <v>364</v>
      </c>
      <c r="I148" t="s">
        <v>365</v>
      </c>
      <c r="J148" t="s">
        <v>364</v>
      </c>
      <c r="K148" t="s">
        <v>363</v>
      </c>
    </row>
    <row r="149" spans="1:11" hidden="1" x14ac:dyDescent="0.15">
      <c r="A149" t="s">
        <v>254</v>
      </c>
      <c r="B149" t="s">
        <v>880</v>
      </c>
      <c r="C149" t="s">
        <v>484</v>
      </c>
      <c r="E149" t="s">
        <v>491</v>
      </c>
      <c r="F149" t="s">
        <v>482</v>
      </c>
      <c r="G149" t="s">
        <v>490</v>
      </c>
      <c r="H149" t="s">
        <v>489</v>
      </c>
      <c r="I149" t="s">
        <v>490</v>
      </c>
      <c r="J149" t="s">
        <v>489</v>
      </c>
      <c r="K149" t="s">
        <v>375</v>
      </c>
    </row>
    <row r="150" spans="1:11" hidden="1" x14ac:dyDescent="0.15">
      <c r="A150" t="s">
        <v>256</v>
      </c>
      <c r="B150" t="s">
        <v>881</v>
      </c>
      <c r="C150" t="s">
        <v>484</v>
      </c>
      <c r="E150" t="s">
        <v>491</v>
      </c>
      <c r="F150" t="s">
        <v>482</v>
      </c>
      <c r="G150" t="s">
        <v>490</v>
      </c>
      <c r="H150" t="s">
        <v>489</v>
      </c>
      <c r="I150" t="s">
        <v>490</v>
      </c>
      <c r="J150" t="s">
        <v>489</v>
      </c>
      <c r="K150" t="s">
        <v>375</v>
      </c>
    </row>
    <row r="151" spans="1:11" hidden="1" x14ac:dyDescent="0.15">
      <c r="A151" t="s">
        <v>257</v>
      </c>
      <c r="B151" t="s">
        <v>882</v>
      </c>
      <c r="C151" t="s">
        <v>484</v>
      </c>
      <c r="E151" t="s">
        <v>488</v>
      </c>
      <c r="F151" t="s">
        <v>482</v>
      </c>
      <c r="G151" t="s">
        <v>487</v>
      </c>
      <c r="H151" t="s">
        <v>371</v>
      </c>
      <c r="I151" t="s">
        <v>487</v>
      </c>
      <c r="J151" t="s">
        <v>371</v>
      </c>
      <c r="K151" t="s">
        <v>375</v>
      </c>
    </row>
    <row r="152" spans="1:11" hidden="1" x14ac:dyDescent="0.15">
      <c r="A152" t="s">
        <v>259</v>
      </c>
      <c r="B152" t="s">
        <v>883</v>
      </c>
      <c r="C152" t="s">
        <v>484</v>
      </c>
      <c r="E152" t="s">
        <v>488</v>
      </c>
      <c r="F152" t="s">
        <v>482</v>
      </c>
      <c r="G152" t="s">
        <v>487</v>
      </c>
      <c r="H152" t="s">
        <v>371</v>
      </c>
      <c r="I152" t="s">
        <v>487</v>
      </c>
      <c r="J152" t="s">
        <v>371</v>
      </c>
      <c r="K152" t="s">
        <v>375</v>
      </c>
    </row>
    <row r="153" spans="1:11" hidden="1" x14ac:dyDescent="0.15">
      <c r="A153" t="s">
        <v>251</v>
      </c>
      <c r="B153" t="s">
        <v>878</v>
      </c>
      <c r="C153" t="s">
        <v>494</v>
      </c>
      <c r="D153" t="s">
        <v>367</v>
      </c>
      <c r="F153" t="s">
        <v>493</v>
      </c>
      <c r="G153" t="s">
        <v>492</v>
      </c>
      <c r="H153" t="s">
        <v>452</v>
      </c>
      <c r="I153" t="s">
        <v>492</v>
      </c>
      <c r="J153" t="s">
        <v>452</v>
      </c>
      <c r="K153" t="s">
        <v>375</v>
      </c>
    </row>
    <row r="154" spans="1:11" hidden="1" x14ac:dyDescent="0.15">
      <c r="A154" t="s">
        <v>253</v>
      </c>
      <c r="B154" t="s">
        <v>879</v>
      </c>
      <c r="C154" t="s">
        <v>494</v>
      </c>
      <c r="D154" t="s">
        <v>367</v>
      </c>
      <c r="F154" t="s">
        <v>493</v>
      </c>
      <c r="G154" t="s">
        <v>492</v>
      </c>
      <c r="H154" t="s">
        <v>452</v>
      </c>
      <c r="I154" t="s">
        <v>492</v>
      </c>
      <c r="J154" t="s">
        <v>452</v>
      </c>
      <c r="K154" t="s">
        <v>375</v>
      </c>
    </row>
    <row r="155" spans="1:11" hidden="1" x14ac:dyDescent="0.15">
      <c r="A155" t="s">
        <v>265</v>
      </c>
      <c r="B155" t="s">
        <v>887</v>
      </c>
      <c r="C155" t="s">
        <v>773</v>
      </c>
      <c r="D155" t="s">
        <v>367</v>
      </c>
      <c r="F155" t="s">
        <v>479</v>
      </c>
      <c r="G155" t="s">
        <v>478</v>
      </c>
      <c r="H155" t="s">
        <v>477</v>
      </c>
      <c r="I155" t="s">
        <v>478</v>
      </c>
      <c r="J155" t="s">
        <v>477</v>
      </c>
      <c r="K155" t="s">
        <v>375</v>
      </c>
    </row>
    <row r="156" spans="1:11" hidden="1" x14ac:dyDescent="0.15">
      <c r="A156" t="s">
        <v>266</v>
      </c>
      <c r="B156" t="s">
        <v>888</v>
      </c>
      <c r="C156" t="s">
        <v>773</v>
      </c>
      <c r="D156" t="s">
        <v>367</v>
      </c>
      <c r="F156" t="s">
        <v>479</v>
      </c>
      <c r="G156" t="s">
        <v>478</v>
      </c>
      <c r="H156" t="s">
        <v>477</v>
      </c>
      <c r="I156" t="s">
        <v>478</v>
      </c>
      <c r="J156" t="s">
        <v>477</v>
      </c>
      <c r="K156" t="s">
        <v>375</v>
      </c>
    </row>
    <row r="157" spans="1:11" hidden="1" x14ac:dyDescent="0.15">
      <c r="A157" t="s">
        <v>262</v>
      </c>
      <c r="B157" t="s">
        <v>885</v>
      </c>
      <c r="C157" t="s">
        <v>484</v>
      </c>
      <c r="E157" t="s">
        <v>483</v>
      </c>
      <c r="F157" t="s">
        <v>482</v>
      </c>
      <c r="G157" t="s">
        <v>481</v>
      </c>
      <c r="H157" t="s">
        <v>480</v>
      </c>
      <c r="I157" t="s">
        <v>481</v>
      </c>
      <c r="J157" t="s">
        <v>480</v>
      </c>
      <c r="K157" t="s">
        <v>375</v>
      </c>
    </row>
    <row r="158" spans="1:11" hidden="1" x14ac:dyDescent="0.15">
      <c r="A158" t="s">
        <v>264</v>
      </c>
      <c r="B158" t="s">
        <v>886</v>
      </c>
      <c r="C158" t="s">
        <v>484</v>
      </c>
      <c r="E158" t="s">
        <v>483</v>
      </c>
      <c r="F158" t="s">
        <v>482</v>
      </c>
      <c r="G158" t="s">
        <v>481</v>
      </c>
      <c r="H158" t="s">
        <v>480</v>
      </c>
      <c r="I158" t="s">
        <v>481</v>
      </c>
      <c r="J158" t="s">
        <v>480</v>
      </c>
      <c r="K158" t="s">
        <v>375</v>
      </c>
    </row>
    <row r="159" spans="1:11" hidden="1" x14ac:dyDescent="0.15">
      <c r="A159" t="s">
        <v>247</v>
      </c>
      <c r="B159" t="s">
        <v>876</v>
      </c>
      <c r="C159" t="s">
        <v>774</v>
      </c>
      <c r="D159" t="s">
        <v>367</v>
      </c>
      <c r="F159" t="s">
        <v>497</v>
      </c>
      <c r="G159" t="s">
        <v>496</v>
      </c>
      <c r="H159" t="s">
        <v>495</v>
      </c>
      <c r="I159" t="s">
        <v>496</v>
      </c>
      <c r="J159" t="s">
        <v>495</v>
      </c>
      <c r="K159" t="s">
        <v>375</v>
      </c>
    </row>
    <row r="160" spans="1:11" hidden="1" x14ac:dyDescent="0.15">
      <c r="A160" t="s">
        <v>250</v>
      </c>
      <c r="B160" t="s">
        <v>877</v>
      </c>
      <c r="C160" t="s">
        <v>774</v>
      </c>
      <c r="D160" t="s">
        <v>367</v>
      </c>
      <c r="F160" t="s">
        <v>497</v>
      </c>
      <c r="G160" t="s">
        <v>496</v>
      </c>
      <c r="H160" t="s">
        <v>495</v>
      </c>
      <c r="I160" t="s">
        <v>496</v>
      </c>
      <c r="J160" t="s">
        <v>495</v>
      </c>
      <c r="K160" t="s">
        <v>375</v>
      </c>
    </row>
    <row r="161" spans="1:11" hidden="1" x14ac:dyDescent="0.15">
      <c r="A161" t="s">
        <v>260</v>
      </c>
      <c r="B161" t="s">
        <v>884</v>
      </c>
      <c r="C161" t="s">
        <v>775</v>
      </c>
      <c r="D161" t="s">
        <v>486</v>
      </c>
      <c r="E161" t="s">
        <v>622</v>
      </c>
      <c r="F161" t="s">
        <v>482</v>
      </c>
      <c r="G161" t="s">
        <v>485</v>
      </c>
      <c r="H161" t="s">
        <v>364</v>
      </c>
      <c r="I161" t="s">
        <v>485</v>
      </c>
      <c r="J161" t="s">
        <v>364</v>
      </c>
      <c r="K161" t="s">
        <v>375</v>
      </c>
    </row>
    <row r="162" spans="1:11" hidden="1" x14ac:dyDescent="0.15">
      <c r="A162" t="s">
        <v>1767</v>
      </c>
      <c r="B162" t="s">
        <v>1768</v>
      </c>
      <c r="C162" t="s">
        <v>543</v>
      </c>
      <c r="D162" t="s">
        <v>1769</v>
      </c>
      <c r="E162" t="s">
        <v>1770</v>
      </c>
      <c r="F162" t="s">
        <v>540</v>
      </c>
      <c r="G162" t="s">
        <v>1771</v>
      </c>
      <c r="H162">
        <v>10310</v>
      </c>
      <c r="I162" t="s">
        <v>1771</v>
      </c>
      <c r="J162">
        <v>10310</v>
      </c>
      <c r="K162" t="s">
        <v>375</v>
      </c>
    </row>
    <row r="163" spans="1:11" hidden="1" x14ac:dyDescent="0.15">
      <c r="A163" t="s">
        <v>1794</v>
      </c>
      <c r="B163" t="s">
        <v>1797</v>
      </c>
      <c r="C163" t="s">
        <v>484</v>
      </c>
      <c r="E163" t="s">
        <v>491</v>
      </c>
      <c r="F163" t="s">
        <v>482</v>
      </c>
      <c r="G163" t="s">
        <v>490</v>
      </c>
      <c r="H163" t="s">
        <v>489</v>
      </c>
      <c r="I163" t="s">
        <v>490</v>
      </c>
      <c r="J163" t="s">
        <v>489</v>
      </c>
      <c r="K163" t="s">
        <v>375</v>
      </c>
    </row>
    <row r="164" spans="1:11" hidden="1" x14ac:dyDescent="0.15">
      <c r="A164" t="s">
        <v>1802</v>
      </c>
      <c r="B164" t="s">
        <v>1798</v>
      </c>
      <c r="C164" t="s">
        <v>484</v>
      </c>
      <c r="E164" t="s">
        <v>488</v>
      </c>
      <c r="F164" t="s">
        <v>482</v>
      </c>
      <c r="G164" t="s">
        <v>487</v>
      </c>
      <c r="H164" t="s">
        <v>371</v>
      </c>
      <c r="I164" t="s">
        <v>487</v>
      </c>
      <c r="J164" t="s">
        <v>371</v>
      </c>
      <c r="K164" t="s">
        <v>375</v>
      </c>
    </row>
    <row r="165" spans="1:11" hidden="1" x14ac:dyDescent="0.15">
      <c r="A165" t="s">
        <v>1793</v>
      </c>
      <c r="B165" t="s">
        <v>1799</v>
      </c>
      <c r="C165" t="s">
        <v>494</v>
      </c>
      <c r="D165" t="s">
        <v>367</v>
      </c>
      <c r="F165" t="s">
        <v>493</v>
      </c>
      <c r="G165" t="s">
        <v>492</v>
      </c>
      <c r="H165" t="s">
        <v>452</v>
      </c>
      <c r="I165" t="s">
        <v>492</v>
      </c>
      <c r="J165" t="s">
        <v>452</v>
      </c>
      <c r="K165" t="s">
        <v>375</v>
      </c>
    </row>
    <row r="166" spans="1:11" hidden="1" x14ac:dyDescent="0.15">
      <c r="A166" t="s">
        <v>1803</v>
      </c>
      <c r="B166" t="s">
        <v>1800</v>
      </c>
      <c r="C166" t="s">
        <v>484</v>
      </c>
      <c r="E166" t="s">
        <v>483</v>
      </c>
      <c r="F166" t="s">
        <v>482</v>
      </c>
      <c r="G166" t="s">
        <v>481</v>
      </c>
      <c r="H166" t="s">
        <v>480</v>
      </c>
      <c r="I166" t="s">
        <v>481</v>
      </c>
      <c r="J166" t="s">
        <v>480</v>
      </c>
      <c r="K166" t="s">
        <v>375</v>
      </c>
    </row>
    <row r="167" spans="1:11" hidden="1" x14ac:dyDescent="0.15">
      <c r="A167" t="s">
        <v>1795</v>
      </c>
      <c r="B167" t="s">
        <v>1801</v>
      </c>
      <c r="C167" t="s">
        <v>774</v>
      </c>
      <c r="D167" t="s">
        <v>367</v>
      </c>
      <c r="F167" t="s">
        <v>497</v>
      </c>
      <c r="G167" t="s">
        <v>496</v>
      </c>
      <c r="H167" t="s">
        <v>495</v>
      </c>
      <c r="I167" t="s">
        <v>496</v>
      </c>
      <c r="J167" t="s">
        <v>495</v>
      </c>
      <c r="K167" t="s">
        <v>375</v>
      </c>
    </row>
    <row r="168" spans="1:11" hidden="1" x14ac:dyDescent="0.15">
      <c r="A168" t="s">
        <v>1807</v>
      </c>
      <c r="B168" t="s">
        <v>1810</v>
      </c>
      <c r="C168" t="s">
        <v>361</v>
      </c>
      <c r="D168" t="s">
        <v>1811</v>
      </c>
      <c r="E168" t="s">
        <v>1812</v>
      </c>
      <c r="F168" t="s">
        <v>359</v>
      </c>
      <c r="G168" t="s">
        <v>1813</v>
      </c>
      <c r="H168">
        <v>34000</v>
      </c>
      <c r="I168" t="s">
        <v>357</v>
      </c>
      <c r="J168" t="s">
        <v>356</v>
      </c>
      <c r="K168" t="s">
        <v>355</v>
      </c>
    </row>
    <row r="169" spans="1:11" x14ac:dyDescent="0.15">
      <c r="A169" t="s">
        <v>1821</v>
      </c>
      <c r="B169" t="s">
        <v>1823</v>
      </c>
      <c r="C169" t="s">
        <v>423</v>
      </c>
      <c r="D169" t="s">
        <v>517</v>
      </c>
      <c r="E169" t="s">
        <v>1824</v>
      </c>
      <c r="F169" t="s">
        <v>378</v>
      </c>
      <c r="G169" t="s">
        <v>1827</v>
      </c>
      <c r="H169">
        <v>18000</v>
      </c>
      <c r="I169" t="s">
        <v>1827</v>
      </c>
      <c r="J169">
        <v>18000</v>
      </c>
      <c r="K169" t="s">
        <v>375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4D4D-C1A1-4D72-BAAC-ACE1CD73CA48}">
  <sheetPr>
    <tabColor rgb="FF92D050"/>
  </sheetPr>
  <dimension ref="A1:K5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8.83203125" defaultRowHeight="14" x14ac:dyDescent="0.15"/>
  <cols>
    <col min="1" max="1" width="10.83203125" bestFit="1" customWidth="1"/>
    <col min="2" max="2" width="31.83203125" bestFit="1" customWidth="1"/>
    <col min="3" max="3" width="30.1640625" customWidth="1"/>
    <col min="4" max="4" width="16.33203125" bestFit="1" customWidth="1"/>
    <col min="5" max="5" width="18.1640625" bestFit="1" customWidth="1"/>
    <col min="6" max="6" width="20.6640625" customWidth="1"/>
    <col min="7" max="7" width="36.6640625" customWidth="1"/>
    <col min="8" max="8" width="10.1640625" customWidth="1"/>
    <col min="9" max="9" width="42.83203125" customWidth="1"/>
    <col min="10" max="10" width="10.6640625" customWidth="1"/>
    <col min="11" max="11" width="9.6640625" customWidth="1"/>
  </cols>
  <sheetData>
    <row r="1" spans="1:11" ht="90" x14ac:dyDescent="0.15">
      <c r="A1" s="1" t="s">
        <v>1327</v>
      </c>
      <c r="B1" s="1" t="s">
        <v>10</v>
      </c>
      <c r="C1" s="1" t="s">
        <v>721</v>
      </c>
      <c r="D1" s="1" t="s">
        <v>720</v>
      </c>
      <c r="E1" s="1" t="s">
        <v>719</v>
      </c>
      <c r="F1" s="1" t="s">
        <v>718</v>
      </c>
      <c r="G1" s="1" t="s">
        <v>717</v>
      </c>
      <c r="H1" s="1" t="s">
        <v>716</v>
      </c>
      <c r="I1" s="1" t="s">
        <v>715</v>
      </c>
      <c r="J1" s="1" t="s">
        <v>714</v>
      </c>
      <c r="K1" s="1" t="s">
        <v>713</v>
      </c>
    </row>
    <row r="2" spans="1:11" x14ac:dyDescent="0.15">
      <c r="A2" t="str">
        <f>Table3[[#This Row],[AR Code]]</f>
        <v>W0001</v>
      </c>
      <c r="B2" t="str">
        <f>_xlfn.XLOOKUP(A2,Table3[[#This Row],[AR Code]],Table3[[#This Row],[Retailer - Store Name (Brand)]])</f>
        <v>WAREHOUSE - Eadeco (Grade A)</v>
      </c>
      <c r="C2" t="s">
        <v>733</v>
      </c>
      <c r="D2" t="s">
        <v>412</v>
      </c>
      <c r="F2" s="3" t="s">
        <v>734</v>
      </c>
      <c r="G2" t="s">
        <v>735</v>
      </c>
      <c r="H2">
        <v>10520</v>
      </c>
      <c r="I2" t="s">
        <v>735</v>
      </c>
      <c r="J2">
        <v>10520</v>
      </c>
    </row>
    <row r="3" spans="1:11" x14ac:dyDescent="0.15">
      <c r="A3" t="str">
        <f>Table3[[#This Row],[AR Code]]</f>
        <v>W0002</v>
      </c>
      <c r="B3" t="str">
        <f>_xlfn.XLOOKUP(A3,Table3[[#This Row],[AR Code]],Table3[[#This Row],[Retailer - Store Name (Brand)]])</f>
        <v>WAREHOUSE - Eadeco (Grade B)</v>
      </c>
      <c r="C3" t="s">
        <v>733</v>
      </c>
      <c r="D3" t="s">
        <v>412</v>
      </c>
      <c r="F3" s="3" t="s">
        <v>734</v>
      </c>
      <c r="G3" t="s">
        <v>735</v>
      </c>
      <c r="H3">
        <v>10520</v>
      </c>
      <c r="I3" t="s">
        <v>735</v>
      </c>
      <c r="J3">
        <v>10520</v>
      </c>
    </row>
    <row r="4" spans="1:11" x14ac:dyDescent="0.15">
      <c r="A4" t="str">
        <f>Table3[[#This Row],[AR Code]]</f>
        <v>W0003</v>
      </c>
      <c r="B4" t="str">
        <f>_xlfn.XLOOKUP(A4,Table3[[#This Row],[AR Code]],Table3[[#This Row],[Retailer - Store Name (Brand)]])</f>
        <v>WAREHOUSE - Online (Grade A)</v>
      </c>
      <c r="C4" t="s">
        <v>733</v>
      </c>
      <c r="D4" t="s">
        <v>412</v>
      </c>
      <c r="F4" s="3" t="s">
        <v>734</v>
      </c>
      <c r="G4" t="s">
        <v>735</v>
      </c>
      <c r="H4">
        <v>10520</v>
      </c>
      <c r="I4" t="s">
        <v>735</v>
      </c>
      <c r="J4">
        <v>10520</v>
      </c>
    </row>
    <row r="5" spans="1:11" x14ac:dyDescent="0.15">
      <c r="A5" t="str">
        <f>Table3[[#This Row],[AR Code]]</f>
        <v>W0004</v>
      </c>
      <c r="B5" t="str">
        <f>_xlfn.XLOOKUP(A5,Table3[[#This Row],[AR Code]],Table3[[#This Row],[Retailer - Store Name (Brand)]])</f>
        <v>WAREHOUSE - Online (Grade B)</v>
      </c>
      <c r="C5" t="s">
        <v>733</v>
      </c>
      <c r="D5" t="s">
        <v>412</v>
      </c>
      <c r="F5" s="3" t="s">
        <v>734</v>
      </c>
      <c r="G5" t="s">
        <v>735</v>
      </c>
      <c r="H5">
        <v>10520</v>
      </c>
      <c r="I5" t="s">
        <v>735</v>
      </c>
      <c r="J5">
        <v>10520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EF81-B461-40F9-9CA0-BBFC671DB466}">
  <dimension ref="A1:O33"/>
  <sheetViews>
    <sheetView zoomScale="70" zoomScaleNormal="70" workbookViewId="0">
      <selection activeCell="D9" sqref="D9"/>
    </sheetView>
  </sheetViews>
  <sheetFormatPr baseColWidth="10" defaultColWidth="8.83203125" defaultRowHeight="14" x14ac:dyDescent="0.15"/>
  <cols>
    <col min="1" max="1" width="11.6640625" bestFit="1" customWidth="1"/>
    <col min="2" max="2" width="16.33203125" bestFit="1" customWidth="1"/>
    <col min="3" max="3" width="9.6640625" bestFit="1" customWidth="1"/>
    <col min="4" max="4" width="16.83203125" bestFit="1" customWidth="1"/>
    <col min="5" max="5" width="11.1640625" bestFit="1" customWidth="1"/>
    <col min="6" max="6" width="15.83203125" bestFit="1" customWidth="1"/>
    <col min="7" max="7" width="11.83203125" bestFit="1" customWidth="1"/>
    <col min="8" max="8" width="11.1640625" bestFit="1" customWidth="1"/>
    <col min="9" max="9" width="13.83203125" bestFit="1" customWidth="1"/>
    <col min="10" max="10" width="8.5" bestFit="1" customWidth="1"/>
    <col min="11" max="11" width="11.1640625" bestFit="1" customWidth="1"/>
    <col min="12" max="12" width="6.1640625" bestFit="1" customWidth="1"/>
    <col min="13" max="13" width="6.6640625" bestFit="1" customWidth="1"/>
    <col min="14" max="14" width="23.83203125" bestFit="1" customWidth="1"/>
    <col min="15" max="15" width="42.6640625" bestFit="1" customWidth="1"/>
    <col min="17" max="17" width="9" customWidth="1"/>
  </cols>
  <sheetData>
    <row r="1" spans="1:15" x14ac:dyDescent="0.15">
      <c r="A1" t="s">
        <v>1327</v>
      </c>
      <c r="B1" t="s">
        <v>1328</v>
      </c>
      <c r="C1" t="s">
        <v>1088</v>
      </c>
      <c r="D1" t="s">
        <v>1</v>
      </c>
      <c r="E1" t="s">
        <v>2</v>
      </c>
      <c r="F1" t="s">
        <v>3</v>
      </c>
      <c r="G1" t="s">
        <v>722</v>
      </c>
      <c r="H1" t="s">
        <v>727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15">
      <c r="A2" t="s">
        <v>1504</v>
      </c>
      <c r="C2" t="s">
        <v>1326</v>
      </c>
      <c r="D2" t="s">
        <v>143</v>
      </c>
      <c r="E2" t="s">
        <v>132</v>
      </c>
      <c r="F2" t="s">
        <v>80</v>
      </c>
      <c r="G2" t="s">
        <v>17</v>
      </c>
      <c r="H2" t="s">
        <v>17</v>
      </c>
      <c r="I2" t="s">
        <v>69</v>
      </c>
      <c r="J2" t="s">
        <v>206</v>
      </c>
      <c r="K2" t="s">
        <v>136</v>
      </c>
      <c r="L2" t="s">
        <v>145</v>
      </c>
      <c r="M2" t="s">
        <v>22</v>
      </c>
      <c r="N2" t="str">
        <f>E2&amp;" - "&amp;F2</f>
        <v>CENTRAL - Bang Na</v>
      </c>
      <c r="O2" t="str">
        <f>E2 &amp; " - " &amp; F2 &amp; IF(J2="Event", " - Event", "") &amp; IF(K2&lt;&gt;"", " (" &amp; K2 &amp; ")", "")</f>
        <v>CENTRAL - Bang Na - Event (Akemi)</v>
      </c>
    </row>
    <row r="3" spans="1:15" x14ac:dyDescent="0.15">
      <c r="A3" t="s">
        <v>1505</v>
      </c>
      <c r="C3" t="s">
        <v>1326</v>
      </c>
      <c r="D3" t="s">
        <v>143</v>
      </c>
      <c r="E3" t="s">
        <v>132</v>
      </c>
      <c r="F3" t="s">
        <v>80</v>
      </c>
      <c r="G3" t="s">
        <v>17</v>
      </c>
      <c r="H3" t="s">
        <v>17</v>
      </c>
      <c r="I3" t="s">
        <v>69</v>
      </c>
      <c r="J3" t="s">
        <v>206</v>
      </c>
      <c r="K3" t="s">
        <v>140</v>
      </c>
      <c r="L3" t="s">
        <v>145</v>
      </c>
      <c r="M3" t="s">
        <v>22</v>
      </c>
      <c r="N3" t="str">
        <f t="shared" ref="N3:N33" si="0">E3&amp;" - "&amp;F3</f>
        <v>CENTRAL - Bang Na</v>
      </c>
      <c r="O3" t="str">
        <f t="shared" ref="O3:O33" si="1">E3 &amp; " - " &amp; F3 &amp; IF(J3="Event", " - Event", "") &amp; IF(K3&lt;&gt;"", " (" &amp; K3 &amp; ")", "")</f>
        <v>CENTRAL - Bang Na - Event (Cannon)</v>
      </c>
    </row>
    <row r="4" spans="1:15" x14ac:dyDescent="0.15">
      <c r="A4" t="s">
        <v>1507</v>
      </c>
      <c r="C4" t="s">
        <v>1326</v>
      </c>
      <c r="D4" t="s">
        <v>143</v>
      </c>
      <c r="E4" t="s">
        <v>132</v>
      </c>
      <c r="F4" t="s">
        <v>80</v>
      </c>
      <c r="G4" t="s">
        <v>17</v>
      </c>
      <c r="H4" t="s">
        <v>17</v>
      </c>
      <c r="I4" t="s">
        <v>72</v>
      </c>
      <c r="J4" t="s">
        <v>206</v>
      </c>
      <c r="K4" t="s">
        <v>20</v>
      </c>
      <c r="L4" t="s">
        <v>145</v>
      </c>
      <c r="M4" t="s">
        <v>22</v>
      </c>
      <c r="N4" t="str">
        <f t="shared" si="0"/>
        <v>CENTRAL - Bang Na</v>
      </c>
      <c r="O4" t="str">
        <f t="shared" si="1"/>
        <v>CENTRAL - Bang Na - Event (Studio One)</v>
      </c>
    </row>
    <row r="5" spans="1:15" x14ac:dyDescent="0.15">
      <c r="A5" t="s">
        <v>1506</v>
      </c>
      <c r="C5" t="s">
        <v>1326</v>
      </c>
      <c r="D5" t="s">
        <v>143</v>
      </c>
      <c r="E5" t="s">
        <v>132</v>
      </c>
      <c r="F5" t="s">
        <v>80</v>
      </c>
      <c r="G5" t="s">
        <v>17</v>
      </c>
      <c r="H5" t="s">
        <v>17</v>
      </c>
      <c r="I5" t="s">
        <v>72</v>
      </c>
      <c r="J5" t="s">
        <v>206</v>
      </c>
      <c r="K5" t="s">
        <v>209</v>
      </c>
      <c r="L5" t="s">
        <v>145</v>
      </c>
      <c r="M5" t="s">
        <v>22</v>
      </c>
      <c r="N5" t="str">
        <f t="shared" si="0"/>
        <v>CENTRAL - Bang Na</v>
      </c>
      <c r="O5" t="str">
        <f t="shared" si="1"/>
        <v>CENTRAL - Bang Na - Event (Mixed Brand)</v>
      </c>
    </row>
    <row r="6" spans="1:15" x14ac:dyDescent="0.15">
      <c r="A6" t="s">
        <v>1508</v>
      </c>
      <c r="C6" t="s">
        <v>1326</v>
      </c>
      <c r="D6" t="s">
        <v>143</v>
      </c>
      <c r="E6" t="s">
        <v>132</v>
      </c>
      <c r="F6" t="s">
        <v>144</v>
      </c>
      <c r="G6" t="s">
        <v>17</v>
      </c>
      <c r="H6" t="s">
        <v>17</v>
      </c>
      <c r="I6" s="3" t="s">
        <v>18</v>
      </c>
      <c r="J6" t="s">
        <v>206</v>
      </c>
      <c r="K6" t="s">
        <v>136</v>
      </c>
      <c r="L6" t="s">
        <v>145</v>
      </c>
      <c r="M6" t="s">
        <v>22</v>
      </c>
      <c r="N6" t="str">
        <f t="shared" si="0"/>
        <v>CENTRAL - Chidlom</v>
      </c>
      <c r="O6" t="str">
        <f t="shared" si="1"/>
        <v>CENTRAL - Chidlom - Event (Akemi)</v>
      </c>
    </row>
    <row r="7" spans="1:15" x14ac:dyDescent="0.15">
      <c r="A7" t="s">
        <v>1509</v>
      </c>
      <c r="C7" t="s">
        <v>1326</v>
      </c>
      <c r="D7" t="s">
        <v>143</v>
      </c>
      <c r="E7" t="s">
        <v>132</v>
      </c>
      <c r="F7" t="s">
        <v>144</v>
      </c>
      <c r="G7" t="s">
        <v>17</v>
      </c>
      <c r="H7" t="s">
        <v>17</v>
      </c>
      <c r="I7" s="3" t="s">
        <v>18</v>
      </c>
      <c r="J7" t="s">
        <v>206</v>
      </c>
      <c r="K7" t="s">
        <v>140</v>
      </c>
      <c r="L7" t="s">
        <v>145</v>
      </c>
      <c r="M7" t="s">
        <v>22</v>
      </c>
      <c r="N7" t="str">
        <f t="shared" si="0"/>
        <v>CENTRAL - Chidlom</v>
      </c>
      <c r="O7" t="str">
        <f t="shared" si="1"/>
        <v>CENTRAL - Chidlom - Event (Cannon)</v>
      </c>
    </row>
    <row r="8" spans="1:15" x14ac:dyDescent="0.15">
      <c r="A8" t="s">
        <v>1510</v>
      </c>
      <c r="C8" t="s">
        <v>1326</v>
      </c>
      <c r="D8" t="s">
        <v>143</v>
      </c>
      <c r="E8" t="s">
        <v>132</v>
      </c>
      <c r="F8" t="s">
        <v>144</v>
      </c>
      <c r="G8" t="s">
        <v>17</v>
      </c>
      <c r="H8" t="s">
        <v>17</v>
      </c>
      <c r="I8" s="3" t="s">
        <v>18</v>
      </c>
      <c r="J8" t="s">
        <v>206</v>
      </c>
      <c r="K8" t="s">
        <v>20</v>
      </c>
      <c r="L8" t="s">
        <v>145</v>
      </c>
      <c r="M8" t="s">
        <v>22</v>
      </c>
      <c r="N8" t="str">
        <f t="shared" si="0"/>
        <v>CENTRAL - Chidlom</v>
      </c>
      <c r="O8" t="str">
        <f t="shared" si="1"/>
        <v>CENTRAL - Chidlom - Event (Studio One)</v>
      </c>
    </row>
    <row r="9" spans="1:15" x14ac:dyDescent="0.15">
      <c r="A9" t="s">
        <v>1511</v>
      </c>
      <c r="C9" t="s">
        <v>1326</v>
      </c>
      <c r="D9" t="s">
        <v>143</v>
      </c>
      <c r="E9" t="s">
        <v>132</v>
      </c>
      <c r="F9" t="s">
        <v>144</v>
      </c>
      <c r="G9" t="s">
        <v>17</v>
      </c>
      <c r="H9" t="s">
        <v>17</v>
      </c>
      <c r="I9" s="3" t="s">
        <v>18</v>
      </c>
      <c r="J9" t="s">
        <v>206</v>
      </c>
      <c r="K9" t="s">
        <v>209</v>
      </c>
      <c r="L9" t="s">
        <v>145</v>
      </c>
      <c r="M9" t="s">
        <v>22</v>
      </c>
      <c r="N9" t="str">
        <f t="shared" si="0"/>
        <v>CENTRAL - Chidlom</v>
      </c>
      <c r="O9" t="str">
        <f t="shared" si="1"/>
        <v>CENTRAL - Chidlom - Event (Mixed Brand)</v>
      </c>
    </row>
    <row r="10" spans="1:15" x14ac:dyDescent="0.15">
      <c r="A10" t="s">
        <v>1512</v>
      </c>
      <c r="C10" t="s">
        <v>1326</v>
      </c>
      <c r="D10" t="s">
        <v>143</v>
      </c>
      <c r="E10" t="s">
        <v>132</v>
      </c>
      <c r="F10" t="s">
        <v>148</v>
      </c>
      <c r="G10" t="s">
        <v>17</v>
      </c>
      <c r="H10" t="s">
        <v>17</v>
      </c>
      <c r="I10" s="3" t="s">
        <v>26</v>
      </c>
      <c r="J10" t="s">
        <v>206</v>
      </c>
      <c r="K10" t="s">
        <v>136</v>
      </c>
      <c r="L10" t="s">
        <v>145</v>
      </c>
      <c r="M10" t="s">
        <v>22</v>
      </c>
      <c r="N10" t="str">
        <f t="shared" si="0"/>
        <v>CENTRAL - Zen World</v>
      </c>
      <c r="O10" t="str">
        <f t="shared" si="1"/>
        <v>CENTRAL - Zen World - Event (Akemi)</v>
      </c>
    </row>
    <row r="11" spans="1:15" x14ac:dyDescent="0.15">
      <c r="A11" t="s">
        <v>1513</v>
      </c>
      <c r="C11" t="s">
        <v>1326</v>
      </c>
      <c r="D11" t="s">
        <v>143</v>
      </c>
      <c r="E11" t="s">
        <v>132</v>
      </c>
      <c r="F11" t="s">
        <v>148</v>
      </c>
      <c r="G11" t="s">
        <v>17</v>
      </c>
      <c r="H11" t="s">
        <v>17</v>
      </c>
      <c r="I11" s="3" t="s">
        <v>26</v>
      </c>
      <c r="J11" t="s">
        <v>206</v>
      </c>
      <c r="K11" t="s">
        <v>140</v>
      </c>
      <c r="L11" t="s">
        <v>145</v>
      </c>
      <c r="M11" t="s">
        <v>22</v>
      </c>
      <c r="N11" t="str">
        <f t="shared" si="0"/>
        <v>CENTRAL - Zen World</v>
      </c>
      <c r="O11" t="str">
        <f t="shared" si="1"/>
        <v>CENTRAL - Zen World - Event (Cannon)</v>
      </c>
    </row>
    <row r="12" spans="1:15" x14ac:dyDescent="0.15">
      <c r="A12" t="s">
        <v>1514</v>
      </c>
      <c r="C12" t="s">
        <v>1326</v>
      </c>
      <c r="D12" t="s">
        <v>143</v>
      </c>
      <c r="E12" t="s">
        <v>132</v>
      </c>
      <c r="F12" t="s">
        <v>148</v>
      </c>
      <c r="G12" t="s">
        <v>17</v>
      </c>
      <c r="H12" t="s">
        <v>17</v>
      </c>
      <c r="I12" s="3" t="s">
        <v>26</v>
      </c>
      <c r="J12" t="s">
        <v>206</v>
      </c>
      <c r="K12" t="s">
        <v>20</v>
      </c>
      <c r="L12" t="s">
        <v>145</v>
      </c>
      <c r="M12" t="s">
        <v>22</v>
      </c>
      <c r="N12" t="str">
        <f t="shared" si="0"/>
        <v>CENTRAL - Zen World</v>
      </c>
      <c r="O12" t="str">
        <f t="shared" si="1"/>
        <v>CENTRAL - Zen World - Event (Studio One)</v>
      </c>
    </row>
    <row r="13" spans="1:15" x14ac:dyDescent="0.15">
      <c r="A13" t="s">
        <v>1515</v>
      </c>
      <c r="C13" t="s">
        <v>1326</v>
      </c>
      <c r="D13" t="s">
        <v>143</v>
      </c>
      <c r="E13" t="s">
        <v>132</v>
      </c>
      <c r="F13" t="s">
        <v>148</v>
      </c>
      <c r="G13" t="s">
        <v>17</v>
      </c>
      <c r="H13" t="s">
        <v>17</v>
      </c>
      <c r="I13" s="3" t="s">
        <v>26</v>
      </c>
      <c r="J13" t="s">
        <v>206</v>
      </c>
      <c r="K13" t="s">
        <v>209</v>
      </c>
      <c r="L13" t="s">
        <v>145</v>
      </c>
      <c r="M13" t="s">
        <v>22</v>
      </c>
      <c r="N13" t="str">
        <f t="shared" si="0"/>
        <v>CENTRAL - Zen World</v>
      </c>
      <c r="O13" t="str">
        <f t="shared" si="1"/>
        <v>CENTRAL - Zen World - Event (Mixed Brand)</v>
      </c>
    </row>
    <row r="14" spans="1:15" x14ac:dyDescent="0.15">
      <c r="A14" t="s">
        <v>1516</v>
      </c>
      <c r="C14" t="s">
        <v>1326</v>
      </c>
      <c r="D14" t="s">
        <v>143</v>
      </c>
      <c r="E14" t="s">
        <v>132</v>
      </c>
      <c r="F14" t="s">
        <v>77</v>
      </c>
      <c r="G14" t="s">
        <v>17</v>
      </c>
      <c r="H14" t="s">
        <v>17</v>
      </c>
      <c r="I14" s="3" t="s">
        <v>29</v>
      </c>
      <c r="J14" t="s">
        <v>206</v>
      </c>
      <c r="K14" t="s">
        <v>136</v>
      </c>
      <c r="L14" t="s">
        <v>145</v>
      </c>
      <c r="M14" t="s">
        <v>22</v>
      </c>
      <c r="N14" t="str">
        <f t="shared" si="0"/>
        <v>CENTRAL - Lat Phrao</v>
      </c>
      <c r="O14" t="str">
        <f t="shared" si="1"/>
        <v>CENTRAL - Lat Phrao - Event (Akemi)</v>
      </c>
    </row>
    <row r="15" spans="1:15" x14ac:dyDescent="0.15">
      <c r="A15" t="s">
        <v>1517</v>
      </c>
      <c r="C15" t="s">
        <v>1326</v>
      </c>
      <c r="D15" t="s">
        <v>143</v>
      </c>
      <c r="E15" t="s">
        <v>132</v>
      </c>
      <c r="F15" t="s">
        <v>77</v>
      </c>
      <c r="G15" t="s">
        <v>17</v>
      </c>
      <c r="H15" t="s">
        <v>17</v>
      </c>
      <c r="I15" s="3" t="s">
        <v>29</v>
      </c>
      <c r="J15" t="s">
        <v>206</v>
      </c>
      <c r="K15" t="s">
        <v>140</v>
      </c>
      <c r="L15" t="s">
        <v>145</v>
      </c>
      <c r="M15" t="s">
        <v>22</v>
      </c>
      <c r="N15" t="str">
        <f t="shared" si="0"/>
        <v>CENTRAL - Lat Phrao</v>
      </c>
      <c r="O15" t="str">
        <f t="shared" si="1"/>
        <v>CENTRAL - Lat Phrao - Event (Cannon)</v>
      </c>
    </row>
    <row r="16" spans="1:15" x14ac:dyDescent="0.15">
      <c r="A16" t="s">
        <v>1518</v>
      </c>
      <c r="C16" t="s">
        <v>1326</v>
      </c>
      <c r="D16" t="s">
        <v>143</v>
      </c>
      <c r="E16" t="s">
        <v>132</v>
      </c>
      <c r="F16" t="s">
        <v>77</v>
      </c>
      <c r="G16" t="s">
        <v>17</v>
      </c>
      <c r="H16" t="s">
        <v>17</v>
      </c>
      <c r="I16" s="3" t="s">
        <v>29</v>
      </c>
      <c r="J16" t="s">
        <v>206</v>
      </c>
      <c r="K16" t="s">
        <v>20</v>
      </c>
      <c r="L16" t="s">
        <v>145</v>
      </c>
      <c r="M16" t="s">
        <v>22</v>
      </c>
      <c r="N16" t="str">
        <f t="shared" si="0"/>
        <v>CENTRAL - Lat Phrao</v>
      </c>
      <c r="O16" t="str">
        <f t="shared" si="1"/>
        <v>CENTRAL - Lat Phrao - Event (Studio One)</v>
      </c>
    </row>
    <row r="17" spans="1:15" x14ac:dyDescent="0.15">
      <c r="A17" t="s">
        <v>1519</v>
      </c>
      <c r="C17" t="s">
        <v>1326</v>
      </c>
      <c r="D17" t="s">
        <v>143</v>
      </c>
      <c r="E17" t="s">
        <v>132</v>
      </c>
      <c r="F17" t="s">
        <v>77</v>
      </c>
      <c r="G17" t="s">
        <v>17</v>
      </c>
      <c r="H17" t="s">
        <v>17</v>
      </c>
      <c r="I17" s="3" t="s">
        <v>29</v>
      </c>
      <c r="J17" t="s">
        <v>206</v>
      </c>
      <c r="K17" t="s">
        <v>209</v>
      </c>
      <c r="L17" t="s">
        <v>145</v>
      </c>
      <c r="M17" t="s">
        <v>22</v>
      </c>
      <c r="N17" t="str">
        <f t="shared" si="0"/>
        <v>CENTRAL - Lat Phrao</v>
      </c>
      <c r="O17" t="str">
        <f t="shared" si="1"/>
        <v>CENTRAL - Lat Phrao - Event (Mixed Brand)</v>
      </c>
    </row>
    <row r="18" spans="1:15" x14ac:dyDescent="0.15">
      <c r="A18" t="s">
        <v>1520</v>
      </c>
      <c r="C18" t="s">
        <v>1326</v>
      </c>
      <c r="D18" t="s">
        <v>143</v>
      </c>
      <c r="E18" t="s">
        <v>132</v>
      </c>
      <c r="F18" t="s">
        <v>90</v>
      </c>
      <c r="G18" t="s">
        <v>17</v>
      </c>
      <c r="H18" t="s">
        <v>17</v>
      </c>
      <c r="I18" t="s">
        <v>57</v>
      </c>
      <c r="J18" t="s">
        <v>206</v>
      </c>
      <c r="K18" t="s">
        <v>136</v>
      </c>
      <c r="L18" t="s">
        <v>145</v>
      </c>
      <c r="M18" t="s">
        <v>22</v>
      </c>
      <c r="N18" t="str">
        <f t="shared" si="0"/>
        <v>CENTRAL - Chaengwattana</v>
      </c>
      <c r="O18" t="str">
        <f t="shared" si="1"/>
        <v>CENTRAL - Chaengwattana - Event (Akemi)</v>
      </c>
    </row>
    <row r="19" spans="1:15" x14ac:dyDescent="0.15">
      <c r="A19" t="s">
        <v>1521</v>
      </c>
      <c r="C19" t="s">
        <v>1326</v>
      </c>
      <c r="D19" t="s">
        <v>143</v>
      </c>
      <c r="E19" t="s">
        <v>132</v>
      </c>
      <c r="F19" t="s">
        <v>90</v>
      </c>
      <c r="G19" t="s">
        <v>17</v>
      </c>
      <c r="H19" t="s">
        <v>17</v>
      </c>
      <c r="I19" t="s">
        <v>57</v>
      </c>
      <c r="J19" t="s">
        <v>206</v>
      </c>
      <c r="K19" t="s">
        <v>140</v>
      </c>
      <c r="L19" t="s">
        <v>145</v>
      </c>
      <c r="M19" t="s">
        <v>22</v>
      </c>
      <c r="N19" t="str">
        <f t="shared" si="0"/>
        <v>CENTRAL - Chaengwattana</v>
      </c>
      <c r="O19" t="str">
        <f t="shared" si="1"/>
        <v>CENTRAL - Chaengwattana - Event (Cannon)</v>
      </c>
    </row>
    <row r="20" spans="1:15" x14ac:dyDescent="0.15">
      <c r="A20" t="s">
        <v>1522</v>
      </c>
      <c r="C20" t="s">
        <v>1326</v>
      </c>
      <c r="D20" t="s">
        <v>143</v>
      </c>
      <c r="E20" t="s">
        <v>132</v>
      </c>
      <c r="F20" t="s">
        <v>90</v>
      </c>
      <c r="G20" t="s">
        <v>17</v>
      </c>
      <c r="H20" t="s">
        <v>17</v>
      </c>
      <c r="I20" t="s">
        <v>57</v>
      </c>
      <c r="J20" t="s">
        <v>206</v>
      </c>
      <c r="K20" t="s">
        <v>20</v>
      </c>
      <c r="L20" t="s">
        <v>145</v>
      </c>
      <c r="M20" t="s">
        <v>22</v>
      </c>
      <c r="N20" t="str">
        <f t="shared" si="0"/>
        <v>CENTRAL - Chaengwattana</v>
      </c>
      <c r="O20" t="str">
        <f t="shared" si="1"/>
        <v>CENTRAL - Chaengwattana - Event (Studio One)</v>
      </c>
    </row>
    <row r="21" spans="1:15" x14ac:dyDescent="0.15">
      <c r="A21" t="s">
        <v>1523</v>
      </c>
      <c r="C21" t="s">
        <v>1326</v>
      </c>
      <c r="D21" t="s">
        <v>143</v>
      </c>
      <c r="E21" t="s">
        <v>132</v>
      </c>
      <c r="F21" t="s">
        <v>90</v>
      </c>
      <c r="G21" t="s">
        <v>17</v>
      </c>
      <c r="H21" t="s">
        <v>17</v>
      </c>
      <c r="I21" t="s">
        <v>57</v>
      </c>
      <c r="J21" t="s">
        <v>206</v>
      </c>
      <c r="K21" t="s">
        <v>209</v>
      </c>
      <c r="L21" t="s">
        <v>145</v>
      </c>
      <c r="M21" t="s">
        <v>22</v>
      </c>
      <c r="N21" t="str">
        <f t="shared" si="0"/>
        <v>CENTRAL - Chaengwattana</v>
      </c>
      <c r="O21" t="str">
        <f t="shared" si="1"/>
        <v>CENTRAL - Chaengwattana - Event (Mixed Brand)</v>
      </c>
    </row>
    <row r="22" spans="1:15" x14ac:dyDescent="0.15">
      <c r="A22" t="s">
        <v>1524</v>
      </c>
      <c r="C22" t="s">
        <v>1326</v>
      </c>
      <c r="D22" t="s">
        <v>143</v>
      </c>
      <c r="E22" t="s">
        <v>132</v>
      </c>
      <c r="F22" t="s">
        <v>35</v>
      </c>
      <c r="G22" t="s">
        <v>35</v>
      </c>
      <c r="H22" t="s">
        <v>729</v>
      </c>
      <c r="I22" t="s">
        <v>42</v>
      </c>
      <c r="J22" t="s">
        <v>206</v>
      </c>
      <c r="K22" t="s">
        <v>136</v>
      </c>
      <c r="L22" t="s">
        <v>145</v>
      </c>
      <c r="M22" t="s">
        <v>22</v>
      </c>
      <c r="N22" t="str">
        <f t="shared" si="0"/>
        <v>CENTRAL - Chiang Mai</v>
      </c>
      <c r="O22" t="str">
        <f t="shared" si="1"/>
        <v>CENTRAL - Chiang Mai - Event (Akemi)</v>
      </c>
    </row>
    <row r="23" spans="1:15" x14ac:dyDescent="0.15">
      <c r="A23" t="s">
        <v>1525</v>
      </c>
      <c r="C23" t="s">
        <v>1326</v>
      </c>
      <c r="D23" t="s">
        <v>143</v>
      </c>
      <c r="E23" t="s">
        <v>132</v>
      </c>
      <c r="F23" t="s">
        <v>35</v>
      </c>
      <c r="G23" t="s">
        <v>35</v>
      </c>
      <c r="H23" t="s">
        <v>729</v>
      </c>
      <c r="I23" t="s">
        <v>42</v>
      </c>
      <c r="J23" t="s">
        <v>206</v>
      </c>
      <c r="K23" t="s">
        <v>140</v>
      </c>
      <c r="L23" t="s">
        <v>145</v>
      </c>
      <c r="M23" t="s">
        <v>22</v>
      </c>
      <c r="N23" t="str">
        <f t="shared" si="0"/>
        <v>CENTRAL - Chiang Mai</v>
      </c>
      <c r="O23" t="str">
        <f t="shared" si="1"/>
        <v>CENTRAL - Chiang Mai - Event (Cannon)</v>
      </c>
    </row>
    <row r="24" spans="1:15" x14ac:dyDescent="0.15">
      <c r="A24" t="s">
        <v>1526</v>
      </c>
      <c r="C24" t="s">
        <v>1326</v>
      </c>
      <c r="D24" t="s">
        <v>143</v>
      </c>
      <c r="E24" t="s">
        <v>132</v>
      </c>
      <c r="F24" t="s">
        <v>35</v>
      </c>
      <c r="G24" t="s">
        <v>35</v>
      </c>
      <c r="H24" t="s">
        <v>729</v>
      </c>
      <c r="I24" t="s">
        <v>42</v>
      </c>
      <c r="J24" t="s">
        <v>206</v>
      </c>
      <c r="K24" t="s">
        <v>20</v>
      </c>
      <c r="L24" t="s">
        <v>145</v>
      </c>
      <c r="M24" t="s">
        <v>22</v>
      </c>
      <c r="N24" t="str">
        <f t="shared" si="0"/>
        <v>CENTRAL - Chiang Mai</v>
      </c>
      <c r="O24" t="str">
        <f t="shared" si="1"/>
        <v>CENTRAL - Chiang Mai - Event (Studio One)</v>
      </c>
    </row>
    <row r="25" spans="1:15" x14ac:dyDescent="0.15">
      <c r="A25" t="s">
        <v>1527</v>
      </c>
      <c r="C25" t="s">
        <v>1326</v>
      </c>
      <c r="D25" t="s">
        <v>143</v>
      </c>
      <c r="E25" t="s">
        <v>132</v>
      </c>
      <c r="F25" t="s">
        <v>35</v>
      </c>
      <c r="G25" t="s">
        <v>35</v>
      </c>
      <c r="H25" t="s">
        <v>729</v>
      </c>
      <c r="I25" t="s">
        <v>42</v>
      </c>
      <c r="J25" t="s">
        <v>206</v>
      </c>
      <c r="K25" t="s">
        <v>209</v>
      </c>
      <c r="L25" t="s">
        <v>145</v>
      </c>
      <c r="M25" t="s">
        <v>22</v>
      </c>
      <c r="N25" t="str">
        <f t="shared" si="0"/>
        <v>CENTRAL - Chiang Mai</v>
      </c>
      <c r="O25" t="str">
        <f t="shared" si="1"/>
        <v>CENTRAL - Chiang Mai - Event (Mixed Brand)</v>
      </c>
    </row>
    <row r="26" spans="1:15" x14ac:dyDescent="0.15">
      <c r="A26" t="s">
        <v>1528</v>
      </c>
      <c r="C26" t="s">
        <v>1326</v>
      </c>
      <c r="D26" t="s">
        <v>143</v>
      </c>
      <c r="E26" t="s">
        <v>283</v>
      </c>
      <c r="F26" t="s">
        <v>68</v>
      </c>
      <c r="G26" t="s">
        <v>17</v>
      </c>
      <c r="H26" t="s">
        <v>17</v>
      </c>
      <c r="I26" t="s">
        <v>39</v>
      </c>
      <c r="J26" t="s">
        <v>206</v>
      </c>
      <c r="K26" t="s">
        <v>136</v>
      </c>
      <c r="L26" t="s">
        <v>180</v>
      </c>
      <c r="M26" t="s">
        <v>22</v>
      </c>
      <c r="N26" t="str">
        <f t="shared" si="0"/>
        <v>ROBINSON - Rangsit</v>
      </c>
      <c r="O26" t="str">
        <f t="shared" si="1"/>
        <v>ROBINSON - Rangsit - Event (Akemi)</v>
      </c>
    </row>
    <row r="27" spans="1:15" x14ac:dyDescent="0.15">
      <c r="A27" t="s">
        <v>1529</v>
      </c>
      <c r="C27" t="s">
        <v>1326</v>
      </c>
      <c r="D27" t="s">
        <v>143</v>
      </c>
      <c r="E27" t="s">
        <v>283</v>
      </c>
      <c r="F27" t="s">
        <v>68</v>
      </c>
      <c r="G27" t="s">
        <v>17</v>
      </c>
      <c r="H27" t="s">
        <v>17</v>
      </c>
      <c r="I27" t="s">
        <v>39</v>
      </c>
      <c r="J27" t="s">
        <v>206</v>
      </c>
      <c r="K27" t="s">
        <v>140</v>
      </c>
      <c r="L27" t="s">
        <v>180</v>
      </c>
      <c r="M27" t="s">
        <v>22</v>
      </c>
      <c r="N27" t="str">
        <f t="shared" si="0"/>
        <v>ROBINSON - Rangsit</v>
      </c>
      <c r="O27" t="str">
        <f t="shared" si="1"/>
        <v>ROBINSON - Rangsit - Event (Cannon)</v>
      </c>
    </row>
    <row r="28" spans="1:15" x14ac:dyDescent="0.15">
      <c r="A28" t="s">
        <v>1530</v>
      </c>
      <c r="C28" t="s">
        <v>1326</v>
      </c>
      <c r="D28" t="s">
        <v>143</v>
      </c>
      <c r="E28" t="s">
        <v>283</v>
      </c>
      <c r="F28" t="s">
        <v>68</v>
      </c>
      <c r="G28" t="s">
        <v>17</v>
      </c>
      <c r="H28" t="s">
        <v>17</v>
      </c>
      <c r="I28" t="s">
        <v>39</v>
      </c>
      <c r="J28" t="s">
        <v>206</v>
      </c>
      <c r="K28" t="s">
        <v>20</v>
      </c>
      <c r="L28" t="s">
        <v>180</v>
      </c>
      <c r="M28" t="s">
        <v>22</v>
      </c>
      <c r="N28" t="str">
        <f t="shared" si="0"/>
        <v>ROBINSON - Rangsit</v>
      </c>
      <c r="O28" t="str">
        <f t="shared" si="1"/>
        <v>ROBINSON - Rangsit - Event (Studio One)</v>
      </c>
    </row>
    <row r="29" spans="1:15" x14ac:dyDescent="0.15">
      <c r="A29" t="s">
        <v>1531</v>
      </c>
      <c r="C29" t="s">
        <v>1326</v>
      </c>
      <c r="D29" t="s">
        <v>143</v>
      </c>
      <c r="E29" t="s">
        <v>283</v>
      </c>
      <c r="F29" t="s">
        <v>68</v>
      </c>
      <c r="G29" t="s">
        <v>17</v>
      </c>
      <c r="H29" t="s">
        <v>17</v>
      </c>
      <c r="I29" t="s">
        <v>39</v>
      </c>
      <c r="J29" t="s">
        <v>206</v>
      </c>
      <c r="K29" t="s">
        <v>209</v>
      </c>
      <c r="L29" t="s">
        <v>180</v>
      </c>
      <c r="M29" t="s">
        <v>22</v>
      </c>
      <c r="N29" t="str">
        <f t="shared" si="0"/>
        <v>ROBINSON - Rangsit</v>
      </c>
      <c r="O29" t="str">
        <f t="shared" si="1"/>
        <v>ROBINSON - Rangsit - Event (Mixed Brand)</v>
      </c>
    </row>
    <row r="30" spans="1:15" x14ac:dyDescent="0.15">
      <c r="A30" t="s">
        <v>1532</v>
      </c>
      <c r="C30" t="s">
        <v>1326</v>
      </c>
      <c r="D30" t="s">
        <v>143</v>
      </c>
      <c r="E30" t="s">
        <v>283</v>
      </c>
      <c r="F30" t="s">
        <v>35</v>
      </c>
      <c r="G30" t="s">
        <v>35</v>
      </c>
      <c r="H30" t="s">
        <v>729</v>
      </c>
      <c r="I30" t="s">
        <v>29</v>
      </c>
      <c r="J30" t="s">
        <v>206</v>
      </c>
      <c r="K30" t="s">
        <v>136</v>
      </c>
      <c r="L30" t="s">
        <v>180</v>
      </c>
      <c r="M30" t="s">
        <v>22</v>
      </c>
      <c r="N30" t="str">
        <f t="shared" si="0"/>
        <v>ROBINSON - Chiang Mai</v>
      </c>
      <c r="O30" t="str">
        <f t="shared" si="1"/>
        <v>ROBINSON - Chiang Mai - Event (Akemi)</v>
      </c>
    </row>
    <row r="31" spans="1:15" x14ac:dyDescent="0.15">
      <c r="A31" t="s">
        <v>1533</v>
      </c>
      <c r="C31" t="s">
        <v>1326</v>
      </c>
      <c r="D31" t="s">
        <v>143</v>
      </c>
      <c r="E31" t="s">
        <v>283</v>
      </c>
      <c r="F31" t="s">
        <v>35</v>
      </c>
      <c r="G31" t="s">
        <v>35</v>
      </c>
      <c r="H31" t="s">
        <v>729</v>
      </c>
      <c r="I31" t="s">
        <v>29</v>
      </c>
      <c r="J31" t="s">
        <v>206</v>
      </c>
      <c r="K31" t="s">
        <v>136</v>
      </c>
      <c r="L31" t="s">
        <v>180</v>
      </c>
      <c r="M31" t="s">
        <v>22</v>
      </c>
      <c r="N31" t="str">
        <f t="shared" si="0"/>
        <v>ROBINSON - Chiang Mai</v>
      </c>
      <c r="O31" t="str">
        <f t="shared" si="1"/>
        <v>ROBINSON - Chiang Mai - Event (Akemi)</v>
      </c>
    </row>
    <row r="32" spans="1:15" x14ac:dyDescent="0.15">
      <c r="A32" t="s">
        <v>1534</v>
      </c>
      <c r="C32" t="s">
        <v>1326</v>
      </c>
      <c r="D32" t="s">
        <v>143</v>
      </c>
      <c r="E32" t="s">
        <v>283</v>
      </c>
      <c r="F32" t="s">
        <v>35</v>
      </c>
      <c r="G32" t="s">
        <v>35</v>
      </c>
      <c r="H32" t="s">
        <v>729</v>
      </c>
      <c r="I32" t="s">
        <v>29</v>
      </c>
      <c r="J32" t="s">
        <v>206</v>
      </c>
      <c r="K32" t="s">
        <v>136</v>
      </c>
      <c r="L32" t="s">
        <v>180</v>
      </c>
      <c r="M32" t="s">
        <v>22</v>
      </c>
      <c r="N32" t="str">
        <f t="shared" si="0"/>
        <v>ROBINSON - Chiang Mai</v>
      </c>
      <c r="O32" t="str">
        <f t="shared" si="1"/>
        <v>ROBINSON - Chiang Mai - Event (Akemi)</v>
      </c>
    </row>
    <row r="33" spans="1:15" x14ac:dyDescent="0.15">
      <c r="A33" t="s">
        <v>1535</v>
      </c>
      <c r="C33" t="s">
        <v>1326</v>
      </c>
      <c r="D33" t="s">
        <v>143</v>
      </c>
      <c r="E33" t="s">
        <v>283</v>
      </c>
      <c r="F33" t="s">
        <v>35</v>
      </c>
      <c r="G33" t="s">
        <v>35</v>
      </c>
      <c r="H33" t="s">
        <v>729</v>
      </c>
      <c r="I33" t="s">
        <v>29</v>
      </c>
      <c r="J33" t="s">
        <v>206</v>
      </c>
      <c r="K33" t="s">
        <v>136</v>
      </c>
      <c r="L33" t="s">
        <v>180</v>
      </c>
      <c r="M33" t="s">
        <v>22</v>
      </c>
      <c r="N33" t="str">
        <f t="shared" si="0"/>
        <v>ROBINSON - Chiang Mai</v>
      </c>
      <c r="O33" t="str">
        <f t="shared" si="1"/>
        <v>ROBINSON - Chiang Mai - Event (Akemi)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D99BE-A834-46CD-8A1E-F8A562EE2E06}">
  <sheetPr>
    <tabColor rgb="FFFFC000"/>
  </sheetPr>
  <dimension ref="A1:P161"/>
  <sheetViews>
    <sheetView zoomScale="85" zoomScaleNormal="85" workbookViewId="0">
      <selection activeCell="N2" sqref="N2"/>
    </sheetView>
  </sheetViews>
  <sheetFormatPr baseColWidth="10" defaultColWidth="8.83203125" defaultRowHeight="14" x14ac:dyDescent="0.15"/>
  <cols>
    <col min="1" max="1" width="10.83203125" bestFit="1" customWidth="1"/>
    <col min="2" max="2" width="17.33203125" bestFit="1" customWidth="1"/>
    <col min="3" max="3" width="18.1640625" bestFit="1" customWidth="1"/>
    <col min="4" max="4" width="19.1640625" bestFit="1" customWidth="1"/>
    <col min="5" max="5" width="23.5" bestFit="1" customWidth="1"/>
    <col min="6" max="6" width="23.5" customWidth="1"/>
    <col min="7" max="7" width="11.1640625" bestFit="1" customWidth="1"/>
    <col min="8" max="8" width="13.83203125" bestFit="1" customWidth="1"/>
    <col min="9" max="9" width="8.5" bestFit="1" customWidth="1"/>
    <col min="10" max="10" width="11.1640625" bestFit="1" customWidth="1"/>
    <col min="11" max="11" width="8.1640625" bestFit="1" customWidth="1"/>
    <col min="12" max="12" width="7.5" bestFit="1" customWidth="1"/>
    <col min="13" max="13" width="36.1640625" bestFit="1" customWidth="1"/>
    <col min="14" max="14" width="48.6640625" bestFit="1" customWidth="1"/>
    <col min="15" max="15" width="11.33203125" bestFit="1" customWidth="1"/>
    <col min="16" max="16" width="10.6640625" bestFit="1" customWidth="1"/>
  </cols>
  <sheetData>
    <row r="1" spans="1:16" x14ac:dyDescent="0.15">
      <c r="A1" t="s">
        <v>0</v>
      </c>
      <c r="B1" t="s">
        <v>1088</v>
      </c>
      <c r="C1" t="s">
        <v>1</v>
      </c>
      <c r="D1" t="s">
        <v>2</v>
      </c>
      <c r="E1" t="s">
        <v>3</v>
      </c>
      <c r="F1" t="s">
        <v>722</v>
      </c>
      <c r="G1" t="s">
        <v>727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15">
      <c r="A2" t="s">
        <v>13</v>
      </c>
      <c r="B2" t="s">
        <v>1089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tr">
        <f t="shared" ref="M2:M65" si="0">D2&amp;" - "&amp;E2</f>
        <v>BIG C - Rajdamri</v>
      </c>
      <c r="N2" t="str">
        <f t="shared" ref="N2:N65" si="1">D2 &amp; " - " &amp; E2 &amp; IF(I2="Event", ": Event", "") &amp; IF(J2&lt;&gt;"", " (" &amp; J2 &amp; ")", "")</f>
        <v>BIG C - Rajdamri (Studio One)</v>
      </c>
    </row>
    <row r="3" spans="1:16" x14ac:dyDescent="0.15">
      <c r="A3" t="s">
        <v>23</v>
      </c>
      <c r="B3" t="s">
        <v>1089</v>
      </c>
      <c r="C3" t="s">
        <v>14</v>
      </c>
      <c r="D3" t="s">
        <v>15</v>
      </c>
      <c r="E3" t="s">
        <v>24</v>
      </c>
      <c r="F3" t="s">
        <v>25</v>
      </c>
      <c r="G3" t="s">
        <v>728</v>
      </c>
      <c r="H3" t="s">
        <v>26</v>
      </c>
      <c r="I3" t="s">
        <v>19</v>
      </c>
      <c r="J3" t="s">
        <v>20</v>
      </c>
      <c r="K3" t="s">
        <v>21</v>
      </c>
      <c r="L3" t="s">
        <v>22</v>
      </c>
      <c r="M3" t="str">
        <f t="shared" si="0"/>
        <v>BIG C - Pattaya 2</v>
      </c>
      <c r="N3" t="str">
        <f t="shared" si="1"/>
        <v>BIG C - Pattaya 2 (Studio One)</v>
      </c>
    </row>
    <row r="4" spans="1:16" x14ac:dyDescent="0.15">
      <c r="A4" t="s">
        <v>27</v>
      </c>
      <c r="B4" t="s">
        <v>1089</v>
      </c>
      <c r="C4" t="s">
        <v>14</v>
      </c>
      <c r="D4" t="s">
        <v>15</v>
      </c>
      <c r="E4" t="s">
        <v>28</v>
      </c>
      <c r="F4" t="s">
        <v>17</v>
      </c>
      <c r="G4" t="s">
        <v>17</v>
      </c>
      <c r="H4" t="s">
        <v>29</v>
      </c>
      <c r="I4" t="s">
        <v>19</v>
      </c>
      <c r="J4" t="s">
        <v>20</v>
      </c>
      <c r="K4" t="s">
        <v>21</v>
      </c>
      <c r="L4" t="s">
        <v>22</v>
      </c>
      <c r="M4" t="str">
        <f t="shared" si="0"/>
        <v>BIG C - Ratchadaphisek</v>
      </c>
      <c r="N4" t="str">
        <f t="shared" si="1"/>
        <v>BIG C - Ratchadaphisek (Studio One)</v>
      </c>
    </row>
    <row r="5" spans="1:16" x14ac:dyDescent="0.15">
      <c r="A5" t="s">
        <v>30</v>
      </c>
      <c r="B5" t="s">
        <v>1089</v>
      </c>
      <c r="C5" t="s">
        <v>14</v>
      </c>
      <c r="D5" t="s">
        <v>15</v>
      </c>
      <c r="E5" t="s">
        <v>31</v>
      </c>
      <c r="F5" t="s">
        <v>25</v>
      </c>
      <c r="G5" t="s">
        <v>728</v>
      </c>
      <c r="H5" t="s">
        <v>32</v>
      </c>
      <c r="I5" t="s">
        <v>19</v>
      </c>
      <c r="J5" t="s">
        <v>20</v>
      </c>
      <c r="K5" t="s">
        <v>21</v>
      </c>
      <c r="L5" t="s">
        <v>22</v>
      </c>
      <c r="M5" t="str">
        <f t="shared" si="0"/>
        <v>BIG C - Pattaya 3</v>
      </c>
      <c r="N5" t="str">
        <f t="shared" si="1"/>
        <v>BIG C - Pattaya 3 (Studio One)</v>
      </c>
    </row>
    <row r="6" spans="1:16" x14ac:dyDescent="0.15">
      <c r="A6" t="s">
        <v>33</v>
      </c>
      <c r="B6" t="s">
        <v>1089</v>
      </c>
      <c r="C6" t="s">
        <v>14</v>
      </c>
      <c r="D6" t="s">
        <v>15</v>
      </c>
      <c r="E6" t="s">
        <v>34</v>
      </c>
      <c r="F6" t="s">
        <v>35</v>
      </c>
      <c r="G6" t="s">
        <v>729</v>
      </c>
      <c r="H6" t="s">
        <v>36</v>
      </c>
      <c r="I6" t="s">
        <v>19</v>
      </c>
      <c r="J6" t="s">
        <v>20</v>
      </c>
      <c r="K6" t="s">
        <v>21</v>
      </c>
      <c r="L6" t="s">
        <v>22</v>
      </c>
      <c r="M6" t="str">
        <f t="shared" si="0"/>
        <v>BIG C - Chiang Mai 2</v>
      </c>
      <c r="N6" t="str">
        <f t="shared" si="1"/>
        <v>BIG C - Chiang Mai 2 (Studio One)</v>
      </c>
    </row>
    <row r="7" spans="1:16" x14ac:dyDescent="0.15">
      <c r="A7" t="s">
        <v>37</v>
      </c>
      <c r="B7" t="s">
        <v>1089</v>
      </c>
      <c r="C7" t="s">
        <v>14</v>
      </c>
      <c r="D7" t="s">
        <v>15</v>
      </c>
      <c r="E7" t="s">
        <v>38</v>
      </c>
      <c r="F7" t="s">
        <v>17</v>
      </c>
      <c r="G7" t="s">
        <v>17</v>
      </c>
      <c r="H7" t="s">
        <v>39</v>
      </c>
      <c r="I7" t="s">
        <v>19</v>
      </c>
      <c r="J7" t="s">
        <v>20</v>
      </c>
      <c r="K7" t="s">
        <v>21</v>
      </c>
      <c r="L7" t="s">
        <v>22</v>
      </c>
      <c r="M7" t="str">
        <f t="shared" si="0"/>
        <v>BIG C - Mega Bangna</v>
      </c>
      <c r="N7" t="str">
        <f t="shared" si="1"/>
        <v>BIG C - Mega Bangna (Studio One)</v>
      </c>
    </row>
    <row r="8" spans="1:16" x14ac:dyDescent="0.15">
      <c r="A8" t="s">
        <v>40</v>
      </c>
      <c r="B8" t="s">
        <v>1089</v>
      </c>
      <c r="C8" t="s">
        <v>14</v>
      </c>
      <c r="D8" t="s">
        <v>15</v>
      </c>
      <c r="E8" t="s">
        <v>41</v>
      </c>
      <c r="F8" t="s">
        <v>17</v>
      </c>
      <c r="G8" t="s">
        <v>17</v>
      </c>
      <c r="H8" t="s">
        <v>42</v>
      </c>
      <c r="I8" t="s">
        <v>19</v>
      </c>
      <c r="J8" t="s">
        <v>20</v>
      </c>
      <c r="K8" t="s">
        <v>21</v>
      </c>
      <c r="L8" t="s">
        <v>22</v>
      </c>
      <c r="M8" t="str">
        <f t="shared" si="0"/>
        <v>BIG C - Rama 4</v>
      </c>
      <c r="N8" t="str">
        <f t="shared" si="1"/>
        <v>BIG C - Rama 4 (Studio One)</v>
      </c>
    </row>
    <row r="9" spans="1:16" x14ac:dyDescent="0.15">
      <c r="A9" t="s">
        <v>43</v>
      </c>
      <c r="B9" t="s">
        <v>1089</v>
      </c>
      <c r="C9" t="s">
        <v>14</v>
      </c>
      <c r="D9" t="s">
        <v>15</v>
      </c>
      <c r="E9" t="s">
        <v>44</v>
      </c>
      <c r="F9" t="s">
        <v>17</v>
      </c>
      <c r="G9" t="s">
        <v>17</v>
      </c>
      <c r="H9" t="s">
        <v>45</v>
      </c>
      <c r="I9" t="s">
        <v>19</v>
      </c>
      <c r="J9" t="s">
        <v>20</v>
      </c>
      <c r="K9" t="s">
        <v>21</v>
      </c>
      <c r="L9" t="s">
        <v>22</v>
      </c>
      <c r="M9" t="str">
        <f t="shared" si="0"/>
        <v>BIG C - Suksawat</v>
      </c>
      <c r="N9" t="str">
        <f t="shared" si="1"/>
        <v>BIG C - Suksawat (Studio One)</v>
      </c>
    </row>
    <row r="10" spans="1:16" x14ac:dyDescent="0.15">
      <c r="A10" t="s">
        <v>46</v>
      </c>
      <c r="B10" t="s">
        <v>1089</v>
      </c>
      <c r="C10" t="s">
        <v>14</v>
      </c>
      <c r="D10" t="s">
        <v>15</v>
      </c>
      <c r="E10" t="s">
        <v>47</v>
      </c>
      <c r="F10" t="s">
        <v>17</v>
      </c>
      <c r="G10" t="s">
        <v>17</v>
      </c>
      <c r="H10" t="s">
        <v>48</v>
      </c>
      <c r="I10" t="s">
        <v>19</v>
      </c>
      <c r="J10" t="s">
        <v>20</v>
      </c>
      <c r="K10" t="s">
        <v>21</v>
      </c>
      <c r="L10" t="s">
        <v>22</v>
      </c>
      <c r="M10" t="str">
        <f t="shared" si="0"/>
        <v>BIG C - On Nut</v>
      </c>
      <c r="N10" t="str">
        <f t="shared" si="1"/>
        <v>BIG C - On Nut (Studio One)</v>
      </c>
    </row>
    <row r="11" spans="1:16" x14ac:dyDescent="0.15">
      <c r="A11" t="s">
        <v>49</v>
      </c>
      <c r="B11" t="s">
        <v>1089</v>
      </c>
      <c r="C11" t="s">
        <v>14</v>
      </c>
      <c r="D11" t="s">
        <v>15</v>
      </c>
      <c r="E11" t="s">
        <v>50</v>
      </c>
      <c r="F11" t="s">
        <v>17</v>
      </c>
      <c r="G11" t="s">
        <v>17</v>
      </c>
      <c r="H11" t="s">
        <v>51</v>
      </c>
      <c r="I11" t="s">
        <v>19</v>
      </c>
      <c r="J11" t="s">
        <v>20</v>
      </c>
      <c r="K11" t="s">
        <v>21</v>
      </c>
      <c r="L11" t="s">
        <v>22</v>
      </c>
      <c r="M11" t="str">
        <f t="shared" si="0"/>
        <v>BIG C - Itsaraphap</v>
      </c>
      <c r="N11" t="str">
        <f t="shared" si="1"/>
        <v>BIG C - Itsaraphap (Studio One)</v>
      </c>
    </row>
    <row r="12" spans="1:16" x14ac:dyDescent="0.15">
      <c r="A12" t="s">
        <v>52</v>
      </c>
      <c r="B12" t="s">
        <v>1089</v>
      </c>
      <c r="C12" t="s">
        <v>14</v>
      </c>
      <c r="D12" t="s">
        <v>15</v>
      </c>
      <c r="E12" t="s">
        <v>35</v>
      </c>
      <c r="F12" t="s">
        <v>35</v>
      </c>
      <c r="G12" t="s">
        <v>729</v>
      </c>
      <c r="H12" t="s">
        <v>53</v>
      </c>
      <c r="I12" t="s">
        <v>19</v>
      </c>
      <c r="J12" t="s">
        <v>20</v>
      </c>
      <c r="K12" t="s">
        <v>21</v>
      </c>
      <c r="L12" t="s">
        <v>22</v>
      </c>
      <c r="M12" t="str">
        <f t="shared" si="0"/>
        <v>BIG C - Chiang Mai</v>
      </c>
      <c r="N12" t="str">
        <f t="shared" si="1"/>
        <v>BIG C - Chiang Mai (Studio One)</v>
      </c>
    </row>
    <row r="13" spans="1:16" x14ac:dyDescent="0.15">
      <c r="A13" t="s">
        <v>54</v>
      </c>
      <c r="B13" t="s">
        <v>1089</v>
      </c>
      <c r="C13" t="s">
        <v>14</v>
      </c>
      <c r="D13" t="s">
        <v>15</v>
      </c>
      <c r="E13" t="s">
        <v>55</v>
      </c>
      <c r="F13" t="s">
        <v>56</v>
      </c>
      <c r="G13" t="s">
        <v>730</v>
      </c>
      <c r="H13" t="s">
        <v>57</v>
      </c>
      <c r="I13" t="s">
        <v>19</v>
      </c>
      <c r="J13" t="s">
        <v>20</v>
      </c>
      <c r="K13" t="s">
        <v>21</v>
      </c>
      <c r="L13" t="s">
        <v>22</v>
      </c>
      <c r="M13" t="str">
        <f t="shared" si="0"/>
        <v>BIG C - Hat Yai 2</v>
      </c>
      <c r="N13" t="str">
        <f t="shared" si="1"/>
        <v>BIG C - Hat Yai 2 (Studio One)</v>
      </c>
    </row>
    <row r="14" spans="1:16" x14ac:dyDescent="0.15">
      <c r="A14" t="s">
        <v>58</v>
      </c>
      <c r="B14" t="s">
        <v>1089</v>
      </c>
      <c r="C14" t="s">
        <v>14</v>
      </c>
      <c r="D14" t="s">
        <v>15</v>
      </c>
      <c r="E14" t="s">
        <v>59</v>
      </c>
      <c r="F14" t="s">
        <v>17</v>
      </c>
      <c r="G14" t="s">
        <v>17</v>
      </c>
      <c r="H14" t="s">
        <v>60</v>
      </c>
      <c r="I14" t="s">
        <v>19</v>
      </c>
      <c r="J14" t="s">
        <v>20</v>
      </c>
      <c r="K14" t="s">
        <v>21</v>
      </c>
      <c r="L14" t="s">
        <v>22</v>
      </c>
      <c r="M14" t="str">
        <f t="shared" si="0"/>
        <v>BIG C - Hua Mak</v>
      </c>
      <c r="N14" t="str">
        <f t="shared" si="1"/>
        <v>BIG C - Hua Mak (Studio One)</v>
      </c>
    </row>
    <row r="15" spans="1:16" x14ac:dyDescent="0.15">
      <c r="A15" t="s">
        <v>61</v>
      </c>
      <c r="B15" t="s">
        <v>1089</v>
      </c>
      <c r="C15" t="s">
        <v>14</v>
      </c>
      <c r="D15" t="s">
        <v>15</v>
      </c>
      <c r="E15" t="s">
        <v>62</v>
      </c>
      <c r="F15" t="s">
        <v>17</v>
      </c>
      <c r="G15" t="s">
        <v>17</v>
      </c>
      <c r="H15" t="s">
        <v>63</v>
      </c>
      <c r="I15" t="s">
        <v>19</v>
      </c>
      <c r="J15" t="s">
        <v>20</v>
      </c>
      <c r="K15" t="s">
        <v>21</v>
      </c>
      <c r="L15" t="s">
        <v>22</v>
      </c>
      <c r="M15" t="str">
        <f t="shared" si="0"/>
        <v>BIG C - Ekamai</v>
      </c>
      <c r="N15" t="str">
        <f t="shared" si="1"/>
        <v>BIG C - Ekamai (Studio One)</v>
      </c>
    </row>
    <row r="16" spans="1:16" x14ac:dyDescent="0.15">
      <c r="A16" t="s">
        <v>64</v>
      </c>
      <c r="B16" t="s">
        <v>1089</v>
      </c>
      <c r="C16" t="s">
        <v>14</v>
      </c>
      <c r="D16" t="s">
        <v>15</v>
      </c>
      <c r="E16" t="s">
        <v>65</v>
      </c>
      <c r="F16" t="s">
        <v>17</v>
      </c>
      <c r="G16" t="s">
        <v>17</v>
      </c>
      <c r="H16" t="s">
        <v>66</v>
      </c>
      <c r="I16" t="s">
        <v>19</v>
      </c>
      <c r="J16" t="s">
        <v>20</v>
      </c>
      <c r="K16" t="s">
        <v>21</v>
      </c>
      <c r="L16" t="s">
        <v>22</v>
      </c>
      <c r="M16" t="str">
        <f t="shared" si="0"/>
        <v>BIG C - Tiwanon</v>
      </c>
      <c r="N16" t="str">
        <f t="shared" si="1"/>
        <v>BIG C - Tiwanon (Studio One)</v>
      </c>
    </row>
    <row r="17" spans="1:14" x14ac:dyDescent="0.15">
      <c r="A17" t="s">
        <v>67</v>
      </c>
      <c r="B17" t="s">
        <v>1089</v>
      </c>
      <c r="C17" t="s">
        <v>14</v>
      </c>
      <c r="D17" t="s">
        <v>15</v>
      </c>
      <c r="E17" t="s">
        <v>68</v>
      </c>
      <c r="F17" t="s">
        <v>17</v>
      </c>
      <c r="G17" t="s">
        <v>17</v>
      </c>
      <c r="H17" t="s">
        <v>69</v>
      </c>
      <c r="I17" t="s">
        <v>19</v>
      </c>
      <c r="J17" t="s">
        <v>20</v>
      </c>
      <c r="K17" t="s">
        <v>21</v>
      </c>
      <c r="L17" t="s">
        <v>22</v>
      </c>
      <c r="M17" t="str">
        <f t="shared" si="0"/>
        <v>BIG C - Rangsit</v>
      </c>
      <c r="N17" t="str">
        <f t="shared" si="1"/>
        <v>BIG C - Rangsit (Studio One)</v>
      </c>
    </row>
    <row r="18" spans="1:14" x14ac:dyDescent="0.15">
      <c r="A18" t="s">
        <v>70</v>
      </c>
      <c r="B18" t="s">
        <v>1089</v>
      </c>
      <c r="C18" t="s">
        <v>14</v>
      </c>
      <c r="D18" t="s">
        <v>15</v>
      </c>
      <c r="E18" t="s">
        <v>71</v>
      </c>
      <c r="F18" t="s">
        <v>56</v>
      </c>
      <c r="G18" t="s">
        <v>730</v>
      </c>
      <c r="H18" t="s">
        <v>72</v>
      </c>
      <c r="I18" t="s">
        <v>19</v>
      </c>
      <c r="J18" t="s">
        <v>20</v>
      </c>
      <c r="K18" t="s">
        <v>21</v>
      </c>
      <c r="L18" t="s">
        <v>22</v>
      </c>
      <c r="M18" t="str">
        <f t="shared" si="0"/>
        <v>BIG C - Hat Yai</v>
      </c>
      <c r="N18" t="str">
        <f t="shared" si="1"/>
        <v>BIG C - Hat Yai (Studio One)</v>
      </c>
    </row>
    <row r="19" spans="1:14" x14ac:dyDescent="0.15">
      <c r="A19" t="s">
        <v>73</v>
      </c>
      <c r="B19" t="s">
        <v>1089</v>
      </c>
      <c r="C19" t="s">
        <v>14</v>
      </c>
      <c r="D19" t="s">
        <v>15</v>
      </c>
      <c r="E19" t="s">
        <v>74</v>
      </c>
      <c r="F19" t="s">
        <v>17</v>
      </c>
      <c r="G19" t="s">
        <v>17</v>
      </c>
      <c r="H19" t="s">
        <v>75</v>
      </c>
      <c r="I19" t="s">
        <v>19</v>
      </c>
      <c r="J19" t="s">
        <v>20</v>
      </c>
      <c r="K19" t="s">
        <v>21</v>
      </c>
      <c r="L19" t="s">
        <v>22</v>
      </c>
      <c r="M19" t="str">
        <f t="shared" si="0"/>
        <v>BIG C - Rattanathibet 2</v>
      </c>
      <c r="N19" t="str">
        <f t="shared" si="1"/>
        <v>BIG C - Rattanathibet 2 (Studio One)</v>
      </c>
    </row>
    <row r="20" spans="1:14" x14ac:dyDescent="0.15">
      <c r="A20" t="s">
        <v>76</v>
      </c>
      <c r="B20" t="s">
        <v>1089</v>
      </c>
      <c r="C20" t="s">
        <v>14</v>
      </c>
      <c r="D20" t="s">
        <v>15</v>
      </c>
      <c r="E20" t="s">
        <v>77</v>
      </c>
      <c r="F20" t="s">
        <v>17</v>
      </c>
      <c r="G20" t="s">
        <v>17</v>
      </c>
      <c r="H20" t="s">
        <v>78</v>
      </c>
      <c r="I20" t="s">
        <v>19</v>
      </c>
      <c r="J20" t="s">
        <v>20</v>
      </c>
      <c r="K20" t="s">
        <v>21</v>
      </c>
      <c r="L20" t="s">
        <v>22</v>
      </c>
      <c r="M20" t="str">
        <f t="shared" si="0"/>
        <v>BIG C - Lat Phrao</v>
      </c>
      <c r="N20" t="str">
        <f t="shared" si="1"/>
        <v>BIG C - Lat Phrao (Studio One)</v>
      </c>
    </row>
    <row r="21" spans="1:14" x14ac:dyDescent="0.15">
      <c r="A21" t="s">
        <v>79</v>
      </c>
      <c r="B21" t="s">
        <v>1089</v>
      </c>
      <c r="C21" t="s">
        <v>14</v>
      </c>
      <c r="D21" t="s">
        <v>15</v>
      </c>
      <c r="E21" t="s">
        <v>80</v>
      </c>
      <c r="F21" t="s">
        <v>17</v>
      </c>
      <c r="G21" t="s">
        <v>17</v>
      </c>
      <c r="H21" t="s">
        <v>81</v>
      </c>
      <c r="I21" t="s">
        <v>19</v>
      </c>
      <c r="J21" t="s">
        <v>20</v>
      </c>
      <c r="K21" t="s">
        <v>21</v>
      </c>
      <c r="L21" t="s">
        <v>22</v>
      </c>
      <c r="M21" t="str">
        <f t="shared" si="0"/>
        <v>BIG C - Bang Na</v>
      </c>
      <c r="N21" t="str">
        <f t="shared" si="1"/>
        <v>BIG C - Bang Na (Studio One)</v>
      </c>
    </row>
    <row r="22" spans="1:14" x14ac:dyDescent="0.15">
      <c r="A22" t="s">
        <v>82</v>
      </c>
      <c r="B22" t="s">
        <v>1089</v>
      </c>
      <c r="C22" t="s">
        <v>14</v>
      </c>
      <c r="D22" t="s">
        <v>15</v>
      </c>
      <c r="E22" t="s">
        <v>83</v>
      </c>
      <c r="F22" t="s">
        <v>84</v>
      </c>
      <c r="G22" t="s">
        <v>730</v>
      </c>
      <c r="H22" t="s">
        <v>85</v>
      </c>
      <c r="I22" t="s">
        <v>19</v>
      </c>
      <c r="J22" t="s">
        <v>20</v>
      </c>
      <c r="K22" t="s">
        <v>21</v>
      </c>
      <c r="L22" t="s">
        <v>22</v>
      </c>
      <c r="M22" t="str">
        <f t="shared" si="0"/>
        <v>BIG C - Su-ngai Kolok</v>
      </c>
      <c r="N22" t="str">
        <f t="shared" si="1"/>
        <v>BIG C - Su-ngai Kolok (Studio One)</v>
      </c>
    </row>
    <row r="23" spans="1:14" x14ac:dyDescent="0.15">
      <c r="A23" t="s">
        <v>86</v>
      </c>
      <c r="B23" t="s">
        <v>1089</v>
      </c>
      <c r="C23" t="s">
        <v>14</v>
      </c>
      <c r="D23" t="s">
        <v>15</v>
      </c>
      <c r="E23" t="s">
        <v>87</v>
      </c>
      <c r="F23" t="s">
        <v>87</v>
      </c>
      <c r="G23" t="s">
        <v>730</v>
      </c>
      <c r="H23" t="s">
        <v>88</v>
      </c>
      <c r="I23" t="s">
        <v>19</v>
      </c>
      <c r="J23" t="s">
        <v>20</v>
      </c>
      <c r="K23" t="s">
        <v>21</v>
      </c>
      <c r="L23" t="s">
        <v>22</v>
      </c>
      <c r="M23" t="str">
        <f t="shared" si="0"/>
        <v>BIG C - Pattani</v>
      </c>
      <c r="N23" t="str">
        <f t="shared" si="1"/>
        <v>BIG C - Pattani (Studio One)</v>
      </c>
    </row>
    <row r="24" spans="1:14" x14ac:dyDescent="0.15">
      <c r="A24" t="s">
        <v>89</v>
      </c>
      <c r="B24" t="s">
        <v>1089</v>
      </c>
      <c r="C24" t="s">
        <v>14</v>
      </c>
      <c r="D24" t="s">
        <v>15</v>
      </c>
      <c r="E24" t="s">
        <v>90</v>
      </c>
      <c r="F24" t="s">
        <v>17</v>
      </c>
      <c r="G24" t="s">
        <v>17</v>
      </c>
      <c r="H24" t="s">
        <v>91</v>
      </c>
      <c r="I24" t="s">
        <v>19</v>
      </c>
      <c r="J24" t="s">
        <v>20</v>
      </c>
      <c r="K24" t="s">
        <v>21</v>
      </c>
      <c r="L24" t="s">
        <v>22</v>
      </c>
      <c r="M24" t="str">
        <f t="shared" si="0"/>
        <v>BIG C - Chaengwattana</v>
      </c>
      <c r="N24" t="str">
        <f t="shared" si="1"/>
        <v>BIG C - Chaengwattana (Studio One)</v>
      </c>
    </row>
    <row r="25" spans="1:14" x14ac:dyDescent="0.15">
      <c r="A25" t="s">
        <v>92</v>
      </c>
      <c r="B25" t="s">
        <v>1089</v>
      </c>
      <c r="C25" t="s">
        <v>14</v>
      </c>
      <c r="D25" t="s">
        <v>15</v>
      </c>
      <c r="E25" t="s">
        <v>93</v>
      </c>
      <c r="F25" t="s">
        <v>93</v>
      </c>
      <c r="G25" t="s">
        <v>731</v>
      </c>
      <c r="H25" t="s">
        <v>94</v>
      </c>
      <c r="I25" t="s">
        <v>19</v>
      </c>
      <c r="J25" t="s">
        <v>20</v>
      </c>
      <c r="K25" t="s">
        <v>21</v>
      </c>
      <c r="L25" t="s">
        <v>22</v>
      </c>
      <c r="M25" t="str">
        <f t="shared" si="0"/>
        <v>BIG C - Phitsanulok</v>
      </c>
      <c r="N25" t="str">
        <f t="shared" si="1"/>
        <v>BIG C - Phitsanulok (Studio One)</v>
      </c>
    </row>
    <row r="26" spans="1:14" x14ac:dyDescent="0.15">
      <c r="A26" t="s">
        <v>95</v>
      </c>
      <c r="B26" t="s">
        <v>1089</v>
      </c>
      <c r="C26" t="s">
        <v>14</v>
      </c>
      <c r="D26" t="s">
        <v>15</v>
      </c>
      <c r="E26" t="s">
        <v>96</v>
      </c>
      <c r="F26" t="s">
        <v>97</v>
      </c>
      <c r="G26" t="s">
        <v>731</v>
      </c>
      <c r="H26" t="s">
        <v>98</v>
      </c>
      <c r="I26" t="s">
        <v>19</v>
      </c>
      <c r="J26" t="s">
        <v>20</v>
      </c>
      <c r="K26" t="s">
        <v>21</v>
      </c>
      <c r="L26" t="s">
        <v>22</v>
      </c>
      <c r="M26" t="str">
        <f t="shared" si="0"/>
        <v>BIG C - Lam Luk Ka Klong 4</v>
      </c>
      <c r="N26" t="str">
        <f t="shared" si="1"/>
        <v>BIG C - Lam Luk Ka Klong 4 (Studio One)</v>
      </c>
    </row>
    <row r="27" spans="1:14" x14ac:dyDescent="0.15">
      <c r="A27" t="s">
        <v>99</v>
      </c>
      <c r="B27" t="s">
        <v>1089</v>
      </c>
      <c r="C27" t="s">
        <v>14</v>
      </c>
      <c r="D27" t="s">
        <v>15</v>
      </c>
      <c r="E27" t="s">
        <v>100</v>
      </c>
      <c r="F27" t="s">
        <v>17</v>
      </c>
      <c r="G27" t="s">
        <v>17</v>
      </c>
      <c r="H27" t="s">
        <v>101</v>
      </c>
      <c r="I27" t="s">
        <v>19</v>
      </c>
      <c r="J27" t="s">
        <v>20</v>
      </c>
      <c r="K27" t="s">
        <v>21</v>
      </c>
      <c r="L27" t="s">
        <v>22</v>
      </c>
      <c r="M27" t="str">
        <f t="shared" si="0"/>
        <v>BIG C - Wong Sawang</v>
      </c>
      <c r="N27" t="str">
        <f t="shared" si="1"/>
        <v>BIG C - Wong Sawang (Studio One)</v>
      </c>
    </row>
    <row r="28" spans="1:14" x14ac:dyDescent="0.15">
      <c r="A28" t="s">
        <v>102</v>
      </c>
      <c r="B28" t="s">
        <v>1089</v>
      </c>
      <c r="C28" t="s">
        <v>14</v>
      </c>
      <c r="D28" t="s">
        <v>15</v>
      </c>
      <c r="E28" t="s">
        <v>103</v>
      </c>
      <c r="F28" t="s">
        <v>103</v>
      </c>
      <c r="G28" t="s">
        <v>732</v>
      </c>
      <c r="H28" t="s">
        <v>104</v>
      </c>
      <c r="I28" t="s">
        <v>19</v>
      </c>
      <c r="J28" t="s">
        <v>20</v>
      </c>
      <c r="K28" t="s">
        <v>21</v>
      </c>
      <c r="L28" t="s">
        <v>22</v>
      </c>
      <c r="M28" t="str">
        <f t="shared" si="0"/>
        <v>BIG C - Ubon Ratchathani</v>
      </c>
      <c r="N28" t="str">
        <f t="shared" si="1"/>
        <v>BIG C - Ubon Ratchathani (Studio One)</v>
      </c>
    </row>
    <row r="29" spans="1:14" x14ac:dyDescent="0.15">
      <c r="A29" t="s">
        <v>105</v>
      </c>
      <c r="B29" t="s">
        <v>1089</v>
      </c>
      <c r="C29" t="s">
        <v>14</v>
      </c>
      <c r="D29" t="s">
        <v>15</v>
      </c>
      <c r="E29" t="s">
        <v>106</v>
      </c>
      <c r="F29" t="s">
        <v>17</v>
      </c>
      <c r="G29" t="s">
        <v>17</v>
      </c>
      <c r="H29" t="s">
        <v>107</v>
      </c>
      <c r="I29" t="s">
        <v>19</v>
      </c>
      <c r="J29" t="s">
        <v>20</v>
      </c>
      <c r="K29" t="s">
        <v>21</v>
      </c>
      <c r="L29" t="s">
        <v>22</v>
      </c>
      <c r="M29" t="str">
        <f t="shared" si="0"/>
        <v>BIG C - Mahachai</v>
      </c>
      <c r="N29" t="str">
        <f t="shared" si="1"/>
        <v>BIG C - Mahachai (Studio One)</v>
      </c>
    </row>
    <row r="30" spans="1:14" x14ac:dyDescent="0.15">
      <c r="A30" t="s">
        <v>108</v>
      </c>
      <c r="B30" t="s">
        <v>1089</v>
      </c>
      <c r="C30" t="s">
        <v>14</v>
      </c>
      <c r="D30" t="s">
        <v>15</v>
      </c>
      <c r="E30" t="s">
        <v>109</v>
      </c>
      <c r="F30" t="s">
        <v>109</v>
      </c>
      <c r="G30" t="s">
        <v>730</v>
      </c>
      <c r="H30" t="s">
        <v>110</v>
      </c>
      <c r="I30" t="s">
        <v>19</v>
      </c>
      <c r="J30" t="s">
        <v>20</v>
      </c>
      <c r="K30" t="s">
        <v>21</v>
      </c>
      <c r="L30" t="s">
        <v>22</v>
      </c>
      <c r="M30" t="str">
        <f t="shared" si="0"/>
        <v>BIG C - Yala</v>
      </c>
      <c r="N30" t="str">
        <f t="shared" si="1"/>
        <v>BIG C - Yala (Studio One)</v>
      </c>
    </row>
    <row r="31" spans="1:14" x14ac:dyDescent="0.15">
      <c r="A31" t="s">
        <v>111</v>
      </c>
      <c r="B31" t="s">
        <v>1089</v>
      </c>
      <c r="C31" t="s">
        <v>14</v>
      </c>
      <c r="D31" t="s">
        <v>15</v>
      </c>
      <c r="E31" t="s">
        <v>112</v>
      </c>
      <c r="F31" t="s">
        <v>17</v>
      </c>
      <c r="G31" t="s">
        <v>17</v>
      </c>
      <c r="H31" t="s">
        <v>113</v>
      </c>
      <c r="I31" t="s">
        <v>19</v>
      </c>
      <c r="J31" t="s">
        <v>20</v>
      </c>
      <c r="K31" t="s">
        <v>21</v>
      </c>
      <c r="L31" t="s">
        <v>22</v>
      </c>
      <c r="M31" t="str">
        <f t="shared" si="0"/>
        <v>BIG C - Bang Pakok</v>
      </c>
      <c r="N31" t="str">
        <f t="shared" si="1"/>
        <v>BIG C - Bang Pakok (Studio One)</v>
      </c>
    </row>
    <row r="32" spans="1:14" x14ac:dyDescent="0.15">
      <c r="A32" t="s">
        <v>114</v>
      </c>
      <c r="B32" t="s">
        <v>1089</v>
      </c>
      <c r="C32" t="s">
        <v>14</v>
      </c>
      <c r="D32" t="s">
        <v>15</v>
      </c>
      <c r="E32" t="s">
        <v>115</v>
      </c>
      <c r="F32" t="s">
        <v>17</v>
      </c>
      <c r="G32" t="s">
        <v>17</v>
      </c>
      <c r="H32" t="s">
        <v>116</v>
      </c>
      <c r="I32" t="s">
        <v>19</v>
      </c>
      <c r="J32" t="s">
        <v>20</v>
      </c>
      <c r="K32" t="s">
        <v>21</v>
      </c>
      <c r="L32" t="s">
        <v>22</v>
      </c>
      <c r="M32" t="str">
        <f t="shared" si="0"/>
        <v>BIG C - Sukhaphiban 3</v>
      </c>
      <c r="N32" t="str">
        <f t="shared" si="1"/>
        <v>BIG C - Sukhaphiban 3 (Studio One)</v>
      </c>
    </row>
    <row r="33" spans="1:14" x14ac:dyDescent="0.15">
      <c r="A33" t="s">
        <v>117</v>
      </c>
      <c r="B33" t="s">
        <v>1089</v>
      </c>
      <c r="C33" t="s">
        <v>14</v>
      </c>
      <c r="D33" t="s">
        <v>15</v>
      </c>
      <c r="E33" t="s">
        <v>118</v>
      </c>
      <c r="F33" t="s">
        <v>17</v>
      </c>
      <c r="G33" t="s">
        <v>17</v>
      </c>
      <c r="H33" t="s">
        <v>119</v>
      </c>
      <c r="I33" t="s">
        <v>19</v>
      </c>
      <c r="J33" t="s">
        <v>20</v>
      </c>
      <c r="K33" t="s">
        <v>21</v>
      </c>
      <c r="L33" t="s">
        <v>22</v>
      </c>
      <c r="M33" t="str">
        <f t="shared" si="0"/>
        <v>BIG C - Fashion Island</v>
      </c>
      <c r="N33" t="str">
        <f t="shared" si="1"/>
        <v>BIG C - Fashion Island (Studio One)</v>
      </c>
    </row>
    <row r="34" spans="1:14" x14ac:dyDescent="0.15">
      <c r="A34" t="s">
        <v>120</v>
      </c>
      <c r="B34" t="s">
        <v>1089</v>
      </c>
      <c r="C34" t="s">
        <v>14</v>
      </c>
      <c r="D34" t="s">
        <v>15</v>
      </c>
      <c r="E34" t="s">
        <v>121</v>
      </c>
      <c r="F34" t="s">
        <v>17</v>
      </c>
      <c r="G34" t="s">
        <v>17</v>
      </c>
      <c r="H34" t="s">
        <v>122</v>
      </c>
      <c r="I34" t="s">
        <v>19</v>
      </c>
      <c r="J34" t="s">
        <v>20</v>
      </c>
      <c r="K34" t="s">
        <v>21</v>
      </c>
      <c r="L34" t="s">
        <v>22</v>
      </c>
      <c r="M34" t="str">
        <f t="shared" si="0"/>
        <v>BIG C - Don Mueang</v>
      </c>
      <c r="N34" t="str">
        <f t="shared" si="1"/>
        <v>BIG C - Don Mueang (Studio One)</v>
      </c>
    </row>
    <row r="35" spans="1:14" x14ac:dyDescent="0.15">
      <c r="A35" t="s">
        <v>123</v>
      </c>
      <c r="B35" t="s">
        <v>1089</v>
      </c>
      <c r="C35" t="s">
        <v>14</v>
      </c>
      <c r="D35" t="s">
        <v>15</v>
      </c>
      <c r="E35" t="s">
        <v>124</v>
      </c>
      <c r="F35" t="s">
        <v>17</v>
      </c>
      <c r="G35" t="s">
        <v>17</v>
      </c>
      <c r="H35" t="s">
        <v>125</v>
      </c>
      <c r="I35" t="s">
        <v>19</v>
      </c>
      <c r="J35" t="s">
        <v>20</v>
      </c>
      <c r="K35" t="s">
        <v>21</v>
      </c>
      <c r="L35" t="s">
        <v>22</v>
      </c>
      <c r="M35" t="str">
        <f t="shared" si="0"/>
        <v>BIG C - Om Yai</v>
      </c>
      <c r="N35" t="str">
        <f t="shared" si="1"/>
        <v>BIG C - Om Yai (Studio One)</v>
      </c>
    </row>
    <row r="36" spans="1:14" x14ac:dyDescent="0.15">
      <c r="A36" t="s">
        <v>126</v>
      </c>
      <c r="B36" t="s">
        <v>1089</v>
      </c>
      <c r="C36" t="s">
        <v>14</v>
      </c>
      <c r="D36" t="s">
        <v>15</v>
      </c>
      <c r="E36" t="s">
        <v>127</v>
      </c>
      <c r="F36" t="s">
        <v>128</v>
      </c>
      <c r="G36" t="s">
        <v>732</v>
      </c>
      <c r="H36" t="s">
        <v>129</v>
      </c>
      <c r="I36" t="s">
        <v>19</v>
      </c>
      <c r="J36" t="s">
        <v>20</v>
      </c>
      <c r="K36" t="s">
        <v>21</v>
      </c>
      <c r="L36" t="s">
        <v>22</v>
      </c>
      <c r="M36" t="str">
        <f t="shared" si="0"/>
        <v>BIG C - Korat</v>
      </c>
      <c r="N36" t="str">
        <f t="shared" si="1"/>
        <v>BIG C - Korat (Studio One)</v>
      </c>
    </row>
    <row r="37" spans="1:14" x14ac:dyDescent="0.15">
      <c r="A37" t="s">
        <v>130</v>
      </c>
      <c r="B37" t="s">
        <v>1089</v>
      </c>
      <c r="C37" t="s">
        <v>131</v>
      </c>
      <c r="D37" t="s">
        <v>132</v>
      </c>
      <c r="E37" t="s">
        <v>133</v>
      </c>
      <c r="H37" t="s">
        <v>134</v>
      </c>
      <c r="I37" t="s">
        <v>135</v>
      </c>
      <c r="J37" t="s">
        <v>136</v>
      </c>
      <c r="K37" t="s">
        <v>137</v>
      </c>
      <c r="L37" t="s">
        <v>138</v>
      </c>
      <c r="M37" t="str">
        <f t="shared" si="0"/>
        <v>CENTRAL - Central Online Marketplace</v>
      </c>
      <c r="N37" t="str">
        <f t="shared" si="1"/>
        <v>CENTRAL - Central Online Marketplace (Akemi)</v>
      </c>
    </row>
    <row r="38" spans="1:14" x14ac:dyDescent="0.15">
      <c r="A38" t="s">
        <v>139</v>
      </c>
      <c r="B38" t="s">
        <v>1089</v>
      </c>
      <c r="C38" t="s">
        <v>131</v>
      </c>
      <c r="D38" t="s">
        <v>132</v>
      </c>
      <c r="E38" t="s">
        <v>133</v>
      </c>
      <c r="H38" t="s">
        <v>134</v>
      </c>
      <c r="I38" t="s">
        <v>135</v>
      </c>
      <c r="J38" t="s">
        <v>140</v>
      </c>
      <c r="K38" t="s">
        <v>137</v>
      </c>
      <c r="L38" t="s">
        <v>138</v>
      </c>
      <c r="M38" t="str">
        <f t="shared" si="0"/>
        <v>CENTRAL - Central Online Marketplace</v>
      </c>
      <c r="N38" t="str">
        <f t="shared" si="1"/>
        <v>CENTRAL - Central Online Marketplace (Cannon)</v>
      </c>
    </row>
    <row r="39" spans="1:14" x14ac:dyDescent="0.15">
      <c r="A39" t="s">
        <v>141</v>
      </c>
      <c r="B39" t="s">
        <v>1089</v>
      </c>
      <c r="C39" t="s">
        <v>131</v>
      </c>
      <c r="D39" t="s">
        <v>132</v>
      </c>
      <c r="E39" t="s">
        <v>133</v>
      </c>
      <c r="H39" t="s">
        <v>134</v>
      </c>
      <c r="I39" t="s">
        <v>135</v>
      </c>
      <c r="J39" t="s">
        <v>20</v>
      </c>
      <c r="K39" t="s">
        <v>137</v>
      </c>
      <c r="L39" t="s">
        <v>138</v>
      </c>
      <c r="M39" t="str">
        <f t="shared" si="0"/>
        <v>CENTRAL - Central Online Marketplace</v>
      </c>
      <c r="N39" t="str">
        <f t="shared" si="1"/>
        <v>CENTRAL - Central Online Marketplace (Studio One)</v>
      </c>
    </row>
    <row r="40" spans="1:14" x14ac:dyDescent="0.15">
      <c r="A40" t="s">
        <v>142</v>
      </c>
      <c r="B40" t="s">
        <v>1089</v>
      </c>
      <c r="C40" t="s">
        <v>143</v>
      </c>
      <c r="D40" t="s">
        <v>132</v>
      </c>
      <c r="E40" t="s">
        <v>144</v>
      </c>
      <c r="F40" t="s">
        <v>17</v>
      </c>
      <c r="G40" t="s">
        <v>17</v>
      </c>
      <c r="H40" t="s">
        <v>18</v>
      </c>
      <c r="I40" t="s">
        <v>19</v>
      </c>
      <c r="J40" t="s">
        <v>136</v>
      </c>
      <c r="K40" t="s">
        <v>145</v>
      </c>
      <c r="L40" t="s">
        <v>22</v>
      </c>
      <c r="M40" t="str">
        <f t="shared" si="0"/>
        <v>CENTRAL - Chidlom</v>
      </c>
      <c r="N40" t="str">
        <f t="shared" si="1"/>
        <v>CENTRAL - Chidlom (Akemi)</v>
      </c>
    </row>
    <row r="41" spans="1:14" x14ac:dyDescent="0.15">
      <c r="A41" t="s">
        <v>146</v>
      </c>
      <c r="B41" t="s">
        <v>1089</v>
      </c>
      <c r="C41" t="s">
        <v>143</v>
      </c>
      <c r="D41" t="s">
        <v>132</v>
      </c>
      <c r="E41" t="s">
        <v>144</v>
      </c>
      <c r="F41" t="s">
        <v>17</v>
      </c>
      <c r="G41" t="s">
        <v>17</v>
      </c>
      <c r="H41" t="s">
        <v>18</v>
      </c>
      <c r="I41" t="s">
        <v>19</v>
      </c>
      <c r="J41" t="s">
        <v>140</v>
      </c>
      <c r="K41" t="s">
        <v>145</v>
      </c>
      <c r="L41" t="s">
        <v>22</v>
      </c>
      <c r="M41" t="str">
        <f t="shared" si="0"/>
        <v>CENTRAL - Chidlom</v>
      </c>
      <c r="N41" t="str">
        <f t="shared" si="1"/>
        <v>CENTRAL - Chidlom (Cannon)</v>
      </c>
    </row>
    <row r="42" spans="1:14" x14ac:dyDescent="0.15">
      <c r="A42" t="s">
        <v>147</v>
      </c>
      <c r="B42" t="s">
        <v>1089</v>
      </c>
      <c r="C42" t="s">
        <v>143</v>
      </c>
      <c r="D42" t="s">
        <v>132</v>
      </c>
      <c r="E42" t="s">
        <v>148</v>
      </c>
      <c r="F42" t="s">
        <v>17</v>
      </c>
      <c r="G42" t="s">
        <v>17</v>
      </c>
      <c r="H42" t="s">
        <v>26</v>
      </c>
      <c r="I42" t="s">
        <v>19</v>
      </c>
      <c r="J42" t="s">
        <v>136</v>
      </c>
      <c r="K42" t="s">
        <v>145</v>
      </c>
      <c r="L42" t="s">
        <v>22</v>
      </c>
      <c r="M42" t="str">
        <f t="shared" si="0"/>
        <v>CENTRAL - Zen World</v>
      </c>
      <c r="N42" t="str">
        <f t="shared" si="1"/>
        <v>CENTRAL - Zen World (Akemi)</v>
      </c>
    </row>
    <row r="43" spans="1:14" x14ac:dyDescent="0.15">
      <c r="A43" t="s">
        <v>149</v>
      </c>
      <c r="B43" t="s">
        <v>1089</v>
      </c>
      <c r="C43" t="s">
        <v>143</v>
      </c>
      <c r="D43" t="s">
        <v>132</v>
      </c>
      <c r="E43" t="s">
        <v>148</v>
      </c>
      <c r="F43" t="s">
        <v>17</v>
      </c>
      <c r="G43" t="s">
        <v>17</v>
      </c>
      <c r="H43" t="s">
        <v>26</v>
      </c>
      <c r="I43" t="s">
        <v>19</v>
      </c>
      <c r="J43" t="s">
        <v>140</v>
      </c>
      <c r="K43" t="s">
        <v>145</v>
      </c>
      <c r="L43" t="s">
        <v>22</v>
      </c>
      <c r="M43" t="str">
        <f t="shared" si="0"/>
        <v>CENTRAL - Zen World</v>
      </c>
      <c r="N43" t="str">
        <f t="shared" si="1"/>
        <v>CENTRAL - Zen World (Cannon)</v>
      </c>
    </row>
    <row r="44" spans="1:14" x14ac:dyDescent="0.15">
      <c r="A44" t="s">
        <v>150</v>
      </c>
      <c r="B44" t="s">
        <v>1089</v>
      </c>
      <c r="C44" t="s">
        <v>143</v>
      </c>
      <c r="D44" t="s">
        <v>132</v>
      </c>
      <c r="E44" t="s">
        <v>77</v>
      </c>
      <c r="F44" t="s">
        <v>17</v>
      </c>
      <c r="G44" t="s">
        <v>17</v>
      </c>
      <c r="H44" t="s">
        <v>29</v>
      </c>
      <c r="I44" t="s">
        <v>19</v>
      </c>
      <c r="J44" t="s">
        <v>136</v>
      </c>
      <c r="K44" t="s">
        <v>145</v>
      </c>
      <c r="L44" t="s">
        <v>22</v>
      </c>
      <c r="M44" t="str">
        <f t="shared" si="0"/>
        <v>CENTRAL - Lat Phrao</v>
      </c>
      <c r="N44" t="str">
        <f t="shared" si="1"/>
        <v>CENTRAL - Lat Phrao (Akemi)</v>
      </c>
    </row>
    <row r="45" spans="1:14" x14ac:dyDescent="0.15">
      <c r="A45" t="s">
        <v>151</v>
      </c>
      <c r="B45" t="s">
        <v>1089</v>
      </c>
      <c r="C45" t="s">
        <v>143</v>
      </c>
      <c r="D45" t="s">
        <v>132</v>
      </c>
      <c r="E45" t="s">
        <v>77</v>
      </c>
      <c r="F45" t="s">
        <v>17</v>
      </c>
      <c r="G45" t="s">
        <v>17</v>
      </c>
      <c r="H45" t="s">
        <v>29</v>
      </c>
      <c r="I45" t="s">
        <v>19</v>
      </c>
      <c r="J45" t="s">
        <v>140</v>
      </c>
      <c r="K45" t="s">
        <v>145</v>
      </c>
      <c r="L45" t="s">
        <v>22</v>
      </c>
      <c r="M45" t="str">
        <f t="shared" si="0"/>
        <v>CENTRAL - Lat Phrao</v>
      </c>
      <c r="N45" t="str">
        <f t="shared" si="1"/>
        <v>CENTRAL - Lat Phrao (Cannon)</v>
      </c>
    </row>
    <row r="46" spans="1:14" x14ac:dyDescent="0.15">
      <c r="A46" t="s">
        <v>152</v>
      </c>
      <c r="B46" t="s">
        <v>1089</v>
      </c>
      <c r="C46" t="s">
        <v>143</v>
      </c>
      <c r="D46" t="s">
        <v>132</v>
      </c>
      <c r="E46" t="s">
        <v>153</v>
      </c>
      <c r="F46" t="s">
        <v>17</v>
      </c>
      <c r="G46" t="s">
        <v>17</v>
      </c>
      <c r="H46" t="s">
        <v>32</v>
      </c>
      <c r="I46" t="s">
        <v>19</v>
      </c>
      <c r="J46" t="s">
        <v>136</v>
      </c>
      <c r="K46" t="s">
        <v>145</v>
      </c>
      <c r="L46" t="s">
        <v>22</v>
      </c>
      <c r="M46" t="str">
        <f t="shared" si="0"/>
        <v>CENTRAL - Pinklao</v>
      </c>
      <c r="N46" t="str">
        <f t="shared" si="1"/>
        <v>CENTRAL - Pinklao (Akemi)</v>
      </c>
    </row>
    <row r="47" spans="1:14" x14ac:dyDescent="0.15">
      <c r="A47" t="s">
        <v>154</v>
      </c>
      <c r="B47" t="s">
        <v>1089</v>
      </c>
      <c r="C47" t="s">
        <v>143</v>
      </c>
      <c r="D47" t="s">
        <v>132</v>
      </c>
      <c r="E47" t="s">
        <v>153</v>
      </c>
      <c r="F47" t="s">
        <v>17</v>
      </c>
      <c r="G47" t="s">
        <v>17</v>
      </c>
      <c r="H47" t="s">
        <v>32</v>
      </c>
      <c r="I47" t="s">
        <v>19</v>
      </c>
      <c r="J47" t="s">
        <v>140</v>
      </c>
      <c r="K47" t="s">
        <v>145</v>
      </c>
      <c r="L47" t="s">
        <v>22</v>
      </c>
      <c r="M47" t="str">
        <f t="shared" si="0"/>
        <v>CENTRAL - Pinklao</v>
      </c>
      <c r="N47" t="str">
        <f t="shared" si="1"/>
        <v>CENTRAL - Pinklao (Cannon)</v>
      </c>
    </row>
    <row r="48" spans="1:14" x14ac:dyDescent="0.15">
      <c r="A48" t="s">
        <v>155</v>
      </c>
      <c r="B48" t="s">
        <v>1089</v>
      </c>
      <c r="C48" t="s">
        <v>143</v>
      </c>
      <c r="D48" t="s">
        <v>132</v>
      </c>
      <c r="E48" t="s">
        <v>156</v>
      </c>
      <c r="F48" t="s">
        <v>17</v>
      </c>
      <c r="G48" t="s">
        <v>17</v>
      </c>
      <c r="H48" t="s">
        <v>36</v>
      </c>
      <c r="I48" t="s">
        <v>19</v>
      </c>
      <c r="J48" t="s">
        <v>136</v>
      </c>
      <c r="K48" t="s">
        <v>145</v>
      </c>
      <c r="L48" t="s">
        <v>22</v>
      </c>
      <c r="M48" t="str">
        <f t="shared" si="0"/>
        <v>CENTRAL - East Ville</v>
      </c>
      <c r="N48" t="str">
        <f t="shared" si="1"/>
        <v>CENTRAL - East Ville (Akemi)</v>
      </c>
    </row>
    <row r="49" spans="1:14" x14ac:dyDescent="0.15">
      <c r="A49" t="s">
        <v>157</v>
      </c>
      <c r="B49" t="s">
        <v>1089</v>
      </c>
      <c r="C49" t="s">
        <v>143</v>
      </c>
      <c r="D49" t="s">
        <v>132</v>
      </c>
      <c r="E49" t="s">
        <v>156</v>
      </c>
      <c r="F49" t="s">
        <v>17</v>
      </c>
      <c r="G49" t="s">
        <v>17</v>
      </c>
      <c r="H49" t="s">
        <v>36</v>
      </c>
      <c r="I49" t="s">
        <v>19</v>
      </c>
      <c r="J49" t="s">
        <v>140</v>
      </c>
      <c r="K49" t="s">
        <v>145</v>
      </c>
      <c r="L49" t="s">
        <v>22</v>
      </c>
      <c r="M49" t="str">
        <f t="shared" si="0"/>
        <v>CENTRAL - East Ville</v>
      </c>
      <c r="N49" t="str">
        <f t="shared" si="1"/>
        <v>CENTRAL - East Ville (Cannon)</v>
      </c>
    </row>
    <row r="50" spans="1:14" x14ac:dyDescent="0.15">
      <c r="A50" t="s">
        <v>158</v>
      </c>
      <c r="B50" t="s">
        <v>1089</v>
      </c>
      <c r="C50" t="s">
        <v>143</v>
      </c>
      <c r="D50" t="s">
        <v>132</v>
      </c>
      <c r="E50" t="s">
        <v>38</v>
      </c>
      <c r="F50" t="s">
        <v>17</v>
      </c>
      <c r="G50" t="s">
        <v>17</v>
      </c>
      <c r="H50" t="s">
        <v>39</v>
      </c>
      <c r="I50" t="s">
        <v>19</v>
      </c>
      <c r="J50" t="s">
        <v>136</v>
      </c>
      <c r="K50" t="s">
        <v>145</v>
      </c>
      <c r="L50" t="s">
        <v>22</v>
      </c>
      <c r="M50" t="str">
        <f t="shared" si="0"/>
        <v>CENTRAL - Mega Bangna</v>
      </c>
      <c r="N50" t="str">
        <f t="shared" si="1"/>
        <v>CENTRAL - Mega Bangna (Akemi)</v>
      </c>
    </row>
    <row r="51" spans="1:14" x14ac:dyDescent="0.15">
      <c r="A51" t="s">
        <v>159</v>
      </c>
      <c r="B51" t="s">
        <v>1089</v>
      </c>
      <c r="C51" t="s">
        <v>143</v>
      </c>
      <c r="D51" t="s">
        <v>132</v>
      </c>
      <c r="E51" t="s">
        <v>38</v>
      </c>
      <c r="F51" t="s">
        <v>17</v>
      </c>
      <c r="G51" t="s">
        <v>17</v>
      </c>
      <c r="H51" t="s">
        <v>39</v>
      </c>
      <c r="I51" t="s">
        <v>19</v>
      </c>
      <c r="J51" t="s">
        <v>140</v>
      </c>
      <c r="K51" t="s">
        <v>145</v>
      </c>
      <c r="L51" t="s">
        <v>22</v>
      </c>
      <c r="M51" t="str">
        <f t="shared" si="0"/>
        <v>CENTRAL - Mega Bangna</v>
      </c>
      <c r="N51" t="str">
        <f t="shared" si="1"/>
        <v>CENTRAL - Mega Bangna (Cannon)</v>
      </c>
    </row>
    <row r="52" spans="1:14" x14ac:dyDescent="0.15">
      <c r="A52" t="s">
        <v>160</v>
      </c>
      <c r="B52" t="s">
        <v>1089</v>
      </c>
      <c r="C52" t="s">
        <v>143</v>
      </c>
      <c r="D52" t="s">
        <v>132</v>
      </c>
      <c r="E52" t="s">
        <v>35</v>
      </c>
      <c r="F52" t="s">
        <v>35</v>
      </c>
      <c r="G52" t="s">
        <v>729</v>
      </c>
      <c r="H52" t="s">
        <v>42</v>
      </c>
      <c r="I52" t="s">
        <v>19</v>
      </c>
      <c r="J52" t="s">
        <v>136</v>
      </c>
      <c r="K52" t="s">
        <v>145</v>
      </c>
      <c r="L52" t="s">
        <v>22</v>
      </c>
      <c r="M52" t="str">
        <f t="shared" si="0"/>
        <v>CENTRAL - Chiang Mai</v>
      </c>
      <c r="N52" t="str">
        <f t="shared" si="1"/>
        <v>CENTRAL - Chiang Mai (Akemi)</v>
      </c>
    </row>
    <row r="53" spans="1:14" x14ac:dyDescent="0.15">
      <c r="A53" t="s">
        <v>161</v>
      </c>
      <c r="B53" t="s">
        <v>1089</v>
      </c>
      <c r="C53" t="s">
        <v>143</v>
      </c>
      <c r="D53" t="s">
        <v>132</v>
      </c>
      <c r="E53" t="s">
        <v>35</v>
      </c>
      <c r="F53" t="s">
        <v>35</v>
      </c>
      <c r="G53" t="s">
        <v>729</v>
      </c>
      <c r="H53" t="s">
        <v>42</v>
      </c>
      <c r="I53" t="s">
        <v>19</v>
      </c>
      <c r="J53" t="s">
        <v>140</v>
      </c>
      <c r="K53" t="s">
        <v>145</v>
      </c>
      <c r="L53" t="s">
        <v>22</v>
      </c>
      <c r="M53" t="str">
        <f t="shared" si="0"/>
        <v>CENTRAL - Chiang Mai</v>
      </c>
      <c r="N53" t="str">
        <f t="shared" si="1"/>
        <v>CENTRAL - Chiang Mai (Cannon)</v>
      </c>
    </row>
    <row r="54" spans="1:14" x14ac:dyDescent="0.15">
      <c r="A54" t="s">
        <v>162</v>
      </c>
      <c r="B54" t="s">
        <v>1089</v>
      </c>
      <c r="C54" t="s">
        <v>143</v>
      </c>
      <c r="D54" t="s">
        <v>132</v>
      </c>
      <c r="E54" t="s">
        <v>163</v>
      </c>
      <c r="F54" t="s">
        <v>17</v>
      </c>
      <c r="G54" t="s">
        <v>17</v>
      </c>
      <c r="H54" t="s">
        <v>45</v>
      </c>
      <c r="I54" t="s">
        <v>19</v>
      </c>
      <c r="J54" t="s">
        <v>136</v>
      </c>
      <c r="K54" t="s">
        <v>145</v>
      </c>
      <c r="L54" t="s">
        <v>22</v>
      </c>
      <c r="M54" t="str">
        <f t="shared" si="0"/>
        <v>CENTRAL - Westgate</v>
      </c>
      <c r="N54" t="str">
        <f t="shared" si="1"/>
        <v>CENTRAL - Westgate (Akemi)</v>
      </c>
    </row>
    <row r="55" spans="1:14" x14ac:dyDescent="0.15">
      <c r="A55" t="s">
        <v>164</v>
      </c>
      <c r="B55" t="s">
        <v>1089</v>
      </c>
      <c r="C55" t="s">
        <v>143</v>
      </c>
      <c r="D55" t="s">
        <v>132</v>
      </c>
      <c r="E55" t="s">
        <v>165</v>
      </c>
      <c r="F55" t="s">
        <v>17</v>
      </c>
      <c r="G55" t="s">
        <v>17</v>
      </c>
      <c r="H55" t="s">
        <v>48</v>
      </c>
      <c r="I55" t="s">
        <v>19</v>
      </c>
      <c r="J55" t="s">
        <v>136</v>
      </c>
      <c r="K55" t="s">
        <v>145</v>
      </c>
      <c r="L55" t="s">
        <v>22</v>
      </c>
      <c r="M55" t="str">
        <f t="shared" si="0"/>
        <v>CENTRAL - Rama 3</v>
      </c>
      <c r="N55" t="str">
        <f t="shared" si="1"/>
        <v>CENTRAL - Rama 3 (Akemi)</v>
      </c>
    </row>
    <row r="56" spans="1:14" x14ac:dyDescent="0.15">
      <c r="A56" t="s">
        <v>166</v>
      </c>
      <c r="B56" t="s">
        <v>1089</v>
      </c>
      <c r="C56" t="s">
        <v>143</v>
      </c>
      <c r="D56" t="s">
        <v>132</v>
      </c>
      <c r="E56" t="s">
        <v>165</v>
      </c>
      <c r="F56" t="s">
        <v>17</v>
      </c>
      <c r="G56" t="s">
        <v>17</v>
      </c>
      <c r="H56" t="s">
        <v>48</v>
      </c>
      <c r="I56" t="s">
        <v>19</v>
      </c>
      <c r="J56" t="s">
        <v>140</v>
      </c>
      <c r="K56" t="s">
        <v>145</v>
      </c>
      <c r="L56" t="s">
        <v>22</v>
      </c>
      <c r="M56" t="str">
        <f t="shared" si="0"/>
        <v>CENTRAL - Rama 3</v>
      </c>
      <c r="N56" t="str">
        <f t="shared" si="1"/>
        <v>CENTRAL - Rama 3 (Cannon)</v>
      </c>
    </row>
    <row r="57" spans="1:14" x14ac:dyDescent="0.15">
      <c r="A57" t="s">
        <v>167</v>
      </c>
      <c r="B57" t="s">
        <v>1089</v>
      </c>
      <c r="C57" t="s">
        <v>143</v>
      </c>
      <c r="D57" t="s">
        <v>132</v>
      </c>
      <c r="E57" t="s">
        <v>168</v>
      </c>
      <c r="F57" t="s">
        <v>56</v>
      </c>
      <c r="G57" t="s">
        <v>730</v>
      </c>
      <c r="H57" t="s">
        <v>51</v>
      </c>
      <c r="I57" t="s">
        <v>19</v>
      </c>
      <c r="J57" t="s">
        <v>136</v>
      </c>
      <c r="K57" t="s">
        <v>145</v>
      </c>
      <c r="L57" t="s">
        <v>22</v>
      </c>
      <c r="M57" t="str">
        <f t="shared" si="0"/>
        <v>CENTRAL - Hat Yai Kanchana</v>
      </c>
      <c r="N57" t="str">
        <f t="shared" si="1"/>
        <v>CENTRAL - Hat Yai Kanchana (Akemi)</v>
      </c>
    </row>
    <row r="58" spans="1:14" x14ac:dyDescent="0.15">
      <c r="A58" t="s">
        <v>169</v>
      </c>
      <c r="B58" t="s">
        <v>1089</v>
      </c>
      <c r="C58" t="s">
        <v>143</v>
      </c>
      <c r="D58" t="s">
        <v>132</v>
      </c>
      <c r="E58" t="s">
        <v>168</v>
      </c>
      <c r="F58" t="s">
        <v>56</v>
      </c>
      <c r="G58" t="s">
        <v>730</v>
      </c>
      <c r="H58" t="s">
        <v>51</v>
      </c>
      <c r="I58" t="s">
        <v>19</v>
      </c>
      <c r="J58" t="s">
        <v>140</v>
      </c>
      <c r="K58" t="s">
        <v>145</v>
      </c>
      <c r="L58" t="s">
        <v>22</v>
      </c>
      <c r="M58" t="str">
        <f t="shared" si="0"/>
        <v>CENTRAL - Hat Yai Kanchana</v>
      </c>
      <c r="N58" t="str">
        <f t="shared" si="1"/>
        <v>CENTRAL - Hat Yai Kanchana (Cannon)</v>
      </c>
    </row>
    <row r="59" spans="1:14" x14ac:dyDescent="0.15">
      <c r="A59" t="s">
        <v>170</v>
      </c>
      <c r="B59" t="s">
        <v>1089</v>
      </c>
      <c r="C59" t="s">
        <v>143</v>
      </c>
      <c r="D59" t="s">
        <v>132</v>
      </c>
      <c r="E59" t="s">
        <v>171</v>
      </c>
      <c r="F59" t="s">
        <v>171</v>
      </c>
      <c r="G59" t="s">
        <v>732</v>
      </c>
      <c r="H59" t="s">
        <v>53</v>
      </c>
      <c r="I59" t="s">
        <v>19</v>
      </c>
      <c r="J59" t="s">
        <v>136</v>
      </c>
      <c r="K59" t="s">
        <v>145</v>
      </c>
      <c r="L59" t="s">
        <v>22</v>
      </c>
      <c r="M59" t="str">
        <f t="shared" si="0"/>
        <v>CENTRAL - Udon Thani</v>
      </c>
      <c r="N59" t="str">
        <f t="shared" si="1"/>
        <v>CENTRAL - Udon Thani (Akemi)</v>
      </c>
    </row>
    <row r="60" spans="1:14" x14ac:dyDescent="0.15">
      <c r="A60" t="s">
        <v>172</v>
      </c>
      <c r="B60" t="s">
        <v>1089</v>
      </c>
      <c r="C60" t="s">
        <v>143</v>
      </c>
      <c r="D60" t="s">
        <v>132</v>
      </c>
      <c r="E60" t="s">
        <v>90</v>
      </c>
      <c r="F60" t="s">
        <v>17</v>
      </c>
      <c r="G60" t="s">
        <v>17</v>
      </c>
      <c r="H60" t="s">
        <v>57</v>
      </c>
      <c r="I60" t="s">
        <v>19</v>
      </c>
      <c r="J60" t="s">
        <v>136</v>
      </c>
      <c r="K60" t="s">
        <v>145</v>
      </c>
      <c r="L60" t="s">
        <v>22</v>
      </c>
      <c r="M60" t="str">
        <f t="shared" si="0"/>
        <v>CENTRAL - Chaengwattana</v>
      </c>
      <c r="N60" t="str">
        <f t="shared" si="1"/>
        <v>CENTRAL - Chaengwattana (Akemi)</v>
      </c>
    </row>
    <row r="61" spans="1:14" x14ac:dyDescent="0.15">
      <c r="A61" t="s">
        <v>173</v>
      </c>
      <c r="B61" t="s">
        <v>1089</v>
      </c>
      <c r="C61" t="s">
        <v>143</v>
      </c>
      <c r="D61" t="s">
        <v>132</v>
      </c>
      <c r="E61" t="s">
        <v>90</v>
      </c>
      <c r="F61" t="s">
        <v>17</v>
      </c>
      <c r="G61" t="s">
        <v>17</v>
      </c>
      <c r="H61" t="s">
        <v>57</v>
      </c>
      <c r="I61" t="s">
        <v>19</v>
      </c>
      <c r="J61" t="s">
        <v>140</v>
      </c>
      <c r="K61" t="s">
        <v>145</v>
      </c>
      <c r="L61" t="s">
        <v>22</v>
      </c>
      <c r="M61" t="str">
        <f t="shared" si="0"/>
        <v>CENTRAL - Chaengwattana</v>
      </c>
      <c r="N61" t="str">
        <f t="shared" si="1"/>
        <v>CENTRAL - Chaengwattana (Cannon)</v>
      </c>
    </row>
    <row r="62" spans="1:14" x14ac:dyDescent="0.15">
      <c r="A62" t="s">
        <v>174</v>
      </c>
      <c r="B62" t="s">
        <v>1089</v>
      </c>
      <c r="C62" t="s">
        <v>143</v>
      </c>
      <c r="D62" t="s">
        <v>132</v>
      </c>
      <c r="E62" t="s">
        <v>68</v>
      </c>
      <c r="F62" t="s">
        <v>17</v>
      </c>
      <c r="G62" t="s">
        <v>17</v>
      </c>
      <c r="H62" t="s">
        <v>60</v>
      </c>
      <c r="I62" t="s">
        <v>19</v>
      </c>
      <c r="J62" t="s">
        <v>136</v>
      </c>
      <c r="K62" t="s">
        <v>145</v>
      </c>
      <c r="L62" t="s">
        <v>22</v>
      </c>
      <c r="M62" t="str">
        <f t="shared" si="0"/>
        <v>CENTRAL - Rangsit</v>
      </c>
      <c r="N62" t="str">
        <f t="shared" si="1"/>
        <v>CENTRAL - Rangsit (Akemi)</v>
      </c>
    </row>
    <row r="63" spans="1:14" x14ac:dyDescent="0.15">
      <c r="A63" t="s">
        <v>175</v>
      </c>
      <c r="B63" t="s">
        <v>1089</v>
      </c>
      <c r="C63" t="s">
        <v>143</v>
      </c>
      <c r="D63" t="s">
        <v>132</v>
      </c>
      <c r="E63" t="s">
        <v>68</v>
      </c>
      <c r="F63" t="s">
        <v>17</v>
      </c>
      <c r="G63" t="s">
        <v>17</v>
      </c>
      <c r="H63" t="s">
        <v>60</v>
      </c>
      <c r="I63" t="s">
        <v>19</v>
      </c>
      <c r="J63" t="s">
        <v>140</v>
      </c>
      <c r="K63" t="s">
        <v>145</v>
      </c>
      <c r="L63" t="s">
        <v>22</v>
      </c>
      <c r="M63" t="str">
        <f t="shared" si="0"/>
        <v>CENTRAL - Rangsit</v>
      </c>
      <c r="N63" t="str">
        <f t="shared" si="1"/>
        <v>CENTRAL - Rangsit (Cannon)</v>
      </c>
    </row>
    <row r="64" spans="1:14" x14ac:dyDescent="0.15">
      <c r="A64" t="s">
        <v>176</v>
      </c>
      <c r="B64" t="s">
        <v>1089</v>
      </c>
      <c r="C64" t="s">
        <v>143</v>
      </c>
      <c r="D64" t="s">
        <v>132</v>
      </c>
      <c r="E64" t="s">
        <v>177</v>
      </c>
      <c r="F64" t="s">
        <v>25</v>
      </c>
      <c r="G64" t="s">
        <v>728</v>
      </c>
      <c r="H64" t="s">
        <v>63</v>
      </c>
      <c r="I64" t="s">
        <v>19</v>
      </c>
      <c r="J64" t="s">
        <v>136</v>
      </c>
      <c r="K64" t="s">
        <v>145</v>
      </c>
      <c r="L64" t="s">
        <v>22</v>
      </c>
      <c r="M64" t="str">
        <f t="shared" si="0"/>
        <v>CENTRAL - Pattaya</v>
      </c>
      <c r="N64" t="str">
        <f t="shared" si="1"/>
        <v>CENTRAL - Pattaya (Akemi)</v>
      </c>
    </row>
    <row r="65" spans="1:14" x14ac:dyDescent="0.15">
      <c r="A65" t="s">
        <v>178</v>
      </c>
      <c r="B65" t="s">
        <v>1089</v>
      </c>
      <c r="C65" t="s">
        <v>143</v>
      </c>
      <c r="D65" t="s">
        <v>132</v>
      </c>
      <c r="E65" t="s">
        <v>177</v>
      </c>
      <c r="F65" t="s">
        <v>25</v>
      </c>
      <c r="G65" t="s">
        <v>728</v>
      </c>
      <c r="H65" t="s">
        <v>63</v>
      </c>
      <c r="I65" t="s">
        <v>19</v>
      </c>
      <c r="J65" t="s">
        <v>140</v>
      </c>
      <c r="K65" t="s">
        <v>145</v>
      </c>
      <c r="L65" t="s">
        <v>22</v>
      </c>
      <c r="M65" t="str">
        <f t="shared" si="0"/>
        <v>CENTRAL - Pattaya</v>
      </c>
      <c r="N65" t="str">
        <f t="shared" si="1"/>
        <v>CENTRAL - Pattaya (Cannon)</v>
      </c>
    </row>
    <row r="66" spans="1:14" x14ac:dyDescent="0.15">
      <c r="A66" t="s">
        <v>179</v>
      </c>
      <c r="B66" t="s">
        <v>1089</v>
      </c>
      <c r="C66" t="s">
        <v>143</v>
      </c>
      <c r="D66" t="s">
        <v>132</v>
      </c>
      <c r="E66" t="s">
        <v>118</v>
      </c>
      <c r="F66" t="s">
        <v>17</v>
      </c>
      <c r="G66" t="s">
        <v>17</v>
      </c>
      <c r="H66" t="s">
        <v>66</v>
      </c>
      <c r="I66" t="s">
        <v>19</v>
      </c>
      <c r="J66" t="s">
        <v>136</v>
      </c>
      <c r="K66" t="s">
        <v>180</v>
      </c>
      <c r="L66" t="s">
        <v>22</v>
      </c>
      <c r="M66" t="str">
        <f t="shared" ref="M66:M129" si="2">D66&amp;" - "&amp;E66</f>
        <v>CENTRAL - Fashion Island</v>
      </c>
      <c r="N66" t="str">
        <f t="shared" ref="N66:N129" si="3">D66 &amp; " - " &amp; E66 &amp; IF(I66="Event", ": Event", "") &amp; IF(J66&lt;&gt;"", " (" &amp; J66 &amp; ")", "")</f>
        <v>CENTRAL - Fashion Island (Akemi)</v>
      </c>
    </row>
    <row r="67" spans="1:14" x14ac:dyDescent="0.15">
      <c r="A67" t="s">
        <v>181</v>
      </c>
      <c r="B67" t="s">
        <v>1089</v>
      </c>
      <c r="C67" t="s">
        <v>143</v>
      </c>
      <c r="D67" t="s">
        <v>132</v>
      </c>
      <c r="E67" t="s">
        <v>80</v>
      </c>
      <c r="F67" t="s">
        <v>17</v>
      </c>
      <c r="G67" t="s">
        <v>17</v>
      </c>
      <c r="H67" t="s">
        <v>69</v>
      </c>
      <c r="I67" t="s">
        <v>19</v>
      </c>
      <c r="J67" t="s">
        <v>136</v>
      </c>
      <c r="K67" t="s">
        <v>145</v>
      </c>
      <c r="L67" t="s">
        <v>22</v>
      </c>
      <c r="M67" t="str">
        <f t="shared" si="2"/>
        <v>CENTRAL - Bang Na</v>
      </c>
      <c r="N67" t="str">
        <f t="shared" si="3"/>
        <v>CENTRAL - Bang Na (Akemi)</v>
      </c>
    </row>
    <row r="68" spans="1:14" x14ac:dyDescent="0.15">
      <c r="A68" t="s">
        <v>182</v>
      </c>
      <c r="B68" t="s">
        <v>1089</v>
      </c>
      <c r="C68" t="s">
        <v>143</v>
      </c>
      <c r="D68" t="s">
        <v>132</v>
      </c>
      <c r="E68" t="s">
        <v>80</v>
      </c>
      <c r="F68" t="s">
        <v>17</v>
      </c>
      <c r="G68" t="s">
        <v>17</v>
      </c>
      <c r="H68" t="s">
        <v>69</v>
      </c>
      <c r="I68" t="s">
        <v>19</v>
      </c>
      <c r="J68" t="s">
        <v>140</v>
      </c>
      <c r="K68" t="s">
        <v>145</v>
      </c>
      <c r="L68" t="s">
        <v>22</v>
      </c>
      <c r="M68" t="str">
        <f t="shared" si="2"/>
        <v>CENTRAL - Bang Na</v>
      </c>
      <c r="N68" t="str">
        <f t="shared" si="3"/>
        <v>CENTRAL - Bang Na (Cannon)</v>
      </c>
    </row>
    <row r="69" spans="1:14" x14ac:dyDescent="0.15">
      <c r="A69" t="s">
        <v>183</v>
      </c>
      <c r="B69" t="s">
        <v>1089</v>
      </c>
      <c r="C69" t="s">
        <v>143</v>
      </c>
      <c r="D69" t="s">
        <v>132</v>
      </c>
      <c r="E69" t="s">
        <v>184</v>
      </c>
      <c r="F69" t="s">
        <v>17</v>
      </c>
      <c r="G69" t="s">
        <v>17</v>
      </c>
      <c r="H69" t="s">
        <v>72</v>
      </c>
      <c r="I69" t="s">
        <v>19</v>
      </c>
      <c r="J69" t="s">
        <v>136</v>
      </c>
      <c r="K69" t="s">
        <v>145</v>
      </c>
      <c r="L69" t="s">
        <v>22</v>
      </c>
      <c r="M69" t="str">
        <f t="shared" si="2"/>
        <v>CENTRAL - Rama 2</v>
      </c>
      <c r="N69" t="str">
        <f t="shared" si="3"/>
        <v>CENTRAL - Rama 2 (Akemi)</v>
      </c>
    </row>
    <row r="70" spans="1:14" x14ac:dyDescent="0.15">
      <c r="A70" t="s">
        <v>185</v>
      </c>
      <c r="B70" t="s">
        <v>1089</v>
      </c>
      <c r="C70" t="s">
        <v>143</v>
      </c>
      <c r="D70" t="s">
        <v>132</v>
      </c>
      <c r="E70" t="s">
        <v>186</v>
      </c>
      <c r="F70" t="s">
        <v>17</v>
      </c>
      <c r="G70" t="s">
        <v>17</v>
      </c>
      <c r="H70" t="s">
        <v>75</v>
      </c>
      <c r="I70" t="s">
        <v>19</v>
      </c>
      <c r="J70" t="s">
        <v>136</v>
      </c>
      <c r="K70" t="s">
        <v>180</v>
      </c>
      <c r="L70" t="s">
        <v>22</v>
      </c>
      <c r="M70" t="str">
        <f t="shared" si="2"/>
        <v>CENTRAL - Bang Rak</v>
      </c>
      <c r="N70" t="str">
        <f t="shared" si="3"/>
        <v>CENTRAL - Bang Rak (Akemi)</v>
      </c>
    </row>
    <row r="71" spans="1:14" x14ac:dyDescent="0.15">
      <c r="A71" t="s">
        <v>187</v>
      </c>
      <c r="B71" t="s">
        <v>1089</v>
      </c>
      <c r="C71" t="s">
        <v>143</v>
      </c>
      <c r="D71" t="s">
        <v>132</v>
      </c>
      <c r="E71" t="s">
        <v>188</v>
      </c>
      <c r="F71" t="s">
        <v>189</v>
      </c>
      <c r="G71" t="s">
        <v>731</v>
      </c>
      <c r="H71" t="s">
        <v>78</v>
      </c>
      <c r="I71" t="s">
        <v>19</v>
      </c>
      <c r="J71" t="s">
        <v>136</v>
      </c>
      <c r="K71" t="s">
        <v>145</v>
      </c>
      <c r="L71" t="s">
        <v>22</v>
      </c>
      <c r="M71" t="str">
        <f t="shared" si="2"/>
        <v>CENTRAL - Westville</v>
      </c>
      <c r="N71" t="str">
        <f t="shared" si="3"/>
        <v>CENTRAL - Westville (Akemi)</v>
      </c>
    </row>
    <row r="72" spans="1:14" x14ac:dyDescent="0.15">
      <c r="A72" t="s">
        <v>190</v>
      </c>
      <c r="B72" t="s">
        <v>1089</v>
      </c>
      <c r="C72" t="s">
        <v>143</v>
      </c>
      <c r="D72" t="s">
        <v>132</v>
      </c>
      <c r="E72" t="s">
        <v>191</v>
      </c>
      <c r="F72" t="s">
        <v>191</v>
      </c>
      <c r="G72" t="s">
        <v>732</v>
      </c>
      <c r="H72" t="s">
        <v>81</v>
      </c>
      <c r="I72" t="s">
        <v>19</v>
      </c>
      <c r="J72" t="s">
        <v>136</v>
      </c>
      <c r="K72" t="s">
        <v>180</v>
      </c>
      <c r="L72" t="s">
        <v>22</v>
      </c>
      <c r="M72" t="str">
        <f t="shared" si="2"/>
        <v>CENTRAL - Khon Kaen</v>
      </c>
      <c r="N72" t="str">
        <f t="shared" si="3"/>
        <v>CENTRAL - Khon Kaen (Akemi)</v>
      </c>
    </row>
    <row r="73" spans="1:14" x14ac:dyDescent="0.15">
      <c r="A73" t="s">
        <v>192</v>
      </c>
      <c r="B73" t="s">
        <v>1089</v>
      </c>
      <c r="C73" t="s">
        <v>143</v>
      </c>
      <c r="D73" t="s">
        <v>132</v>
      </c>
      <c r="E73" t="s">
        <v>193</v>
      </c>
      <c r="F73" t="s">
        <v>193</v>
      </c>
      <c r="G73" t="s">
        <v>730</v>
      </c>
      <c r="H73" t="s">
        <v>85</v>
      </c>
      <c r="I73" t="s">
        <v>19</v>
      </c>
      <c r="J73" t="s">
        <v>136</v>
      </c>
      <c r="K73" t="s">
        <v>145</v>
      </c>
      <c r="L73" t="s">
        <v>22</v>
      </c>
      <c r="M73" t="str">
        <f t="shared" si="2"/>
        <v>CENTRAL - Phuket</v>
      </c>
      <c r="N73" t="str">
        <f t="shared" si="3"/>
        <v>CENTRAL - Phuket (Akemi)</v>
      </c>
    </row>
    <row r="74" spans="1:14" x14ac:dyDescent="0.15">
      <c r="A74" t="s">
        <v>194</v>
      </c>
      <c r="B74" t="s">
        <v>1089</v>
      </c>
      <c r="C74" t="s">
        <v>143</v>
      </c>
      <c r="D74" t="s">
        <v>132</v>
      </c>
      <c r="E74" t="s">
        <v>195</v>
      </c>
      <c r="F74" t="s">
        <v>17</v>
      </c>
      <c r="G74" t="s">
        <v>17</v>
      </c>
      <c r="H74" t="s">
        <v>88</v>
      </c>
      <c r="I74" t="s">
        <v>19</v>
      </c>
      <c r="J74" t="s">
        <v>136</v>
      </c>
      <c r="K74" t="s">
        <v>145</v>
      </c>
      <c r="L74" t="s">
        <v>22</v>
      </c>
      <c r="M74" t="str">
        <f t="shared" si="2"/>
        <v>CENTRAL - Salaya</v>
      </c>
      <c r="N74" t="str">
        <f t="shared" si="3"/>
        <v>CENTRAL - Salaya (Akemi)</v>
      </c>
    </row>
    <row r="75" spans="1:14" x14ac:dyDescent="0.15">
      <c r="A75" t="s">
        <v>196</v>
      </c>
      <c r="B75" t="s">
        <v>1089</v>
      </c>
      <c r="C75" t="s">
        <v>143</v>
      </c>
      <c r="D75" t="s">
        <v>132</v>
      </c>
      <c r="E75" t="s">
        <v>197</v>
      </c>
      <c r="F75" t="s">
        <v>17</v>
      </c>
      <c r="G75" t="s">
        <v>17</v>
      </c>
      <c r="H75" t="s">
        <v>91</v>
      </c>
      <c r="I75" t="s">
        <v>19</v>
      </c>
      <c r="J75" t="s">
        <v>136</v>
      </c>
      <c r="K75" t="s">
        <v>145</v>
      </c>
      <c r="L75" t="s">
        <v>22</v>
      </c>
      <c r="M75" t="str">
        <f t="shared" si="2"/>
        <v>CENTRAL - Nakhon Pathom</v>
      </c>
      <c r="N75" t="str">
        <f t="shared" si="3"/>
        <v>CENTRAL - Nakhon Pathom (Akemi)</v>
      </c>
    </row>
    <row r="76" spans="1:14" x14ac:dyDescent="0.15">
      <c r="A76" t="s">
        <v>198</v>
      </c>
      <c r="B76" t="s">
        <v>1089</v>
      </c>
      <c r="C76" t="s">
        <v>143</v>
      </c>
      <c r="D76" t="s">
        <v>132</v>
      </c>
      <c r="E76" t="s">
        <v>127</v>
      </c>
      <c r="F76" t="s">
        <v>128</v>
      </c>
      <c r="G76" t="s">
        <v>732</v>
      </c>
      <c r="H76" t="s">
        <v>94</v>
      </c>
      <c r="I76" t="s">
        <v>19</v>
      </c>
      <c r="J76" t="s">
        <v>136</v>
      </c>
      <c r="K76" t="s">
        <v>145</v>
      </c>
      <c r="L76" t="s">
        <v>22</v>
      </c>
      <c r="M76" t="str">
        <f t="shared" si="2"/>
        <v>CENTRAL - Korat</v>
      </c>
      <c r="N76" t="str">
        <f t="shared" si="3"/>
        <v>CENTRAL - Korat (Akemi)</v>
      </c>
    </row>
    <row r="77" spans="1:14" x14ac:dyDescent="0.15">
      <c r="A77" t="s">
        <v>199</v>
      </c>
      <c r="B77" t="s">
        <v>1089</v>
      </c>
      <c r="C77" t="s">
        <v>143</v>
      </c>
      <c r="D77" t="s">
        <v>132</v>
      </c>
      <c r="E77" t="s">
        <v>200</v>
      </c>
      <c r="F77" t="s">
        <v>200</v>
      </c>
      <c r="G77" t="s">
        <v>731</v>
      </c>
      <c r="H77" t="s">
        <v>98</v>
      </c>
      <c r="I77" t="s">
        <v>19</v>
      </c>
      <c r="J77" t="s">
        <v>136</v>
      </c>
      <c r="K77" t="s">
        <v>145</v>
      </c>
      <c r="L77" t="s">
        <v>22</v>
      </c>
      <c r="M77" t="str">
        <f t="shared" si="2"/>
        <v>CENTRAL - Nakhon Sawan</v>
      </c>
      <c r="N77" t="str">
        <f t="shared" si="3"/>
        <v>CENTRAL - Nakhon Sawan (Akemi)</v>
      </c>
    </row>
    <row r="78" spans="1:14" x14ac:dyDescent="0.15">
      <c r="A78" t="s">
        <v>201</v>
      </c>
      <c r="B78" t="s">
        <v>1089</v>
      </c>
      <c r="C78" t="s">
        <v>143</v>
      </c>
      <c r="D78" t="s">
        <v>132</v>
      </c>
      <c r="E78" t="s">
        <v>202</v>
      </c>
      <c r="F78" t="s">
        <v>17</v>
      </c>
      <c r="G78" t="s">
        <v>17</v>
      </c>
      <c r="H78" t="s">
        <v>101</v>
      </c>
      <c r="I78" t="s">
        <v>19</v>
      </c>
      <c r="J78" t="s">
        <v>136</v>
      </c>
      <c r="K78" t="s">
        <v>145</v>
      </c>
      <c r="L78" t="s">
        <v>22</v>
      </c>
      <c r="M78" t="str">
        <f t="shared" si="2"/>
        <v>CENTRAL - Silom</v>
      </c>
      <c r="N78" t="str">
        <f t="shared" si="3"/>
        <v>CENTRAL - Silom (Akemi)</v>
      </c>
    </row>
    <row r="79" spans="1:14" x14ac:dyDescent="0.15">
      <c r="A79" t="s">
        <v>203</v>
      </c>
      <c r="B79" t="s">
        <v>1089</v>
      </c>
      <c r="C79" t="s">
        <v>143</v>
      </c>
      <c r="D79" t="s">
        <v>132</v>
      </c>
      <c r="E79" t="s">
        <v>204</v>
      </c>
      <c r="F79" t="s">
        <v>17</v>
      </c>
      <c r="G79" t="s">
        <v>17</v>
      </c>
      <c r="H79" t="s">
        <v>104</v>
      </c>
      <c r="I79" t="s">
        <v>19</v>
      </c>
      <c r="J79" t="s">
        <v>136</v>
      </c>
      <c r="K79" t="s">
        <v>145</v>
      </c>
      <c r="L79" t="s">
        <v>22</v>
      </c>
      <c r="M79" t="str">
        <f t="shared" si="2"/>
        <v>CENTRAL - Ram Intra</v>
      </c>
      <c r="N79" t="str">
        <f t="shared" si="3"/>
        <v>CENTRAL - Ram Intra (Akemi)</v>
      </c>
    </row>
    <row r="80" spans="1:14" x14ac:dyDescent="0.15">
      <c r="A80" t="s">
        <v>205</v>
      </c>
      <c r="B80" t="s">
        <v>1089</v>
      </c>
      <c r="C80" t="s">
        <v>206</v>
      </c>
      <c r="D80" t="s">
        <v>207</v>
      </c>
      <c r="E80" t="s">
        <v>208</v>
      </c>
      <c r="F80" t="s">
        <v>17</v>
      </c>
      <c r="G80" t="s">
        <v>17</v>
      </c>
      <c r="H80" t="s">
        <v>18</v>
      </c>
      <c r="I80" t="s">
        <v>206</v>
      </c>
      <c r="J80" t="s">
        <v>209</v>
      </c>
      <c r="K80" t="s">
        <v>137</v>
      </c>
      <c r="L80" t="s">
        <v>138</v>
      </c>
      <c r="M80" t="str">
        <f t="shared" si="2"/>
        <v>EVENT - Warehouse Sales</v>
      </c>
      <c r="N80" t="str">
        <f t="shared" si="3"/>
        <v>EVENT - Warehouse Sales: Event (Mixed Brand)</v>
      </c>
    </row>
    <row r="81" spans="1:14" x14ac:dyDescent="0.15">
      <c r="A81" t="s">
        <v>210</v>
      </c>
      <c r="B81" t="s">
        <v>1089</v>
      </c>
      <c r="C81" t="s">
        <v>211</v>
      </c>
      <c r="D81" t="s">
        <v>212</v>
      </c>
      <c r="E81" t="s">
        <v>213</v>
      </c>
      <c r="F81" t="s">
        <v>17</v>
      </c>
      <c r="G81" t="s">
        <v>17</v>
      </c>
      <c r="H81" t="s">
        <v>18</v>
      </c>
      <c r="I81" t="s">
        <v>19</v>
      </c>
      <c r="J81" t="s">
        <v>136</v>
      </c>
      <c r="K81" t="s">
        <v>214</v>
      </c>
      <c r="L81" t="s">
        <v>22</v>
      </c>
      <c r="M81" t="str">
        <f t="shared" si="2"/>
        <v>HOMEPRO - Ekamai-Ramintra</v>
      </c>
      <c r="N81" t="str">
        <f t="shared" si="3"/>
        <v>HOMEPRO - Ekamai-Ramintra (Akemi)</v>
      </c>
    </row>
    <row r="82" spans="1:14" x14ac:dyDescent="0.15">
      <c r="A82" t="s">
        <v>215</v>
      </c>
      <c r="B82" t="s">
        <v>1089</v>
      </c>
      <c r="C82" t="s">
        <v>211</v>
      </c>
      <c r="D82" t="s">
        <v>212</v>
      </c>
      <c r="E82" t="s">
        <v>216</v>
      </c>
      <c r="F82" t="s">
        <v>216</v>
      </c>
      <c r="G82" t="s">
        <v>731</v>
      </c>
      <c r="H82" t="s">
        <v>26</v>
      </c>
      <c r="I82" t="s">
        <v>19</v>
      </c>
      <c r="J82" t="s">
        <v>136</v>
      </c>
      <c r="K82" t="s">
        <v>214</v>
      </c>
      <c r="L82" t="s">
        <v>22</v>
      </c>
      <c r="M82" t="str">
        <f t="shared" si="2"/>
        <v>HOMEPRO - Ayutthaya</v>
      </c>
      <c r="N82" t="str">
        <f t="shared" si="3"/>
        <v>HOMEPRO - Ayutthaya (Akemi)</v>
      </c>
    </row>
    <row r="83" spans="1:14" x14ac:dyDescent="0.15">
      <c r="A83" t="s">
        <v>217</v>
      </c>
      <c r="B83" t="s">
        <v>1089</v>
      </c>
      <c r="C83" t="s">
        <v>211</v>
      </c>
      <c r="D83" t="s">
        <v>212</v>
      </c>
      <c r="E83" t="s">
        <v>218</v>
      </c>
      <c r="F83" t="s">
        <v>218</v>
      </c>
      <c r="G83" t="s">
        <v>732</v>
      </c>
      <c r="H83" t="s">
        <v>29</v>
      </c>
      <c r="I83" t="s">
        <v>19</v>
      </c>
      <c r="J83" t="s">
        <v>136</v>
      </c>
      <c r="K83" t="s">
        <v>214</v>
      </c>
      <c r="L83" t="s">
        <v>22</v>
      </c>
      <c r="M83" t="str">
        <f t="shared" si="2"/>
        <v>HOMEPRO - Buri Ram</v>
      </c>
      <c r="N83" t="str">
        <f t="shared" si="3"/>
        <v>HOMEPRO - Buri Ram (Akemi)</v>
      </c>
    </row>
    <row r="84" spans="1:14" x14ac:dyDescent="0.15">
      <c r="A84" t="s">
        <v>219</v>
      </c>
      <c r="B84" t="s">
        <v>1089</v>
      </c>
      <c r="C84" t="s">
        <v>211</v>
      </c>
      <c r="D84" t="s">
        <v>212</v>
      </c>
      <c r="E84" t="s">
        <v>220</v>
      </c>
      <c r="F84" t="s">
        <v>220</v>
      </c>
      <c r="G84" t="s">
        <v>732</v>
      </c>
      <c r="H84" t="s">
        <v>32</v>
      </c>
      <c r="I84" t="s">
        <v>19</v>
      </c>
      <c r="J84" t="s">
        <v>136</v>
      </c>
      <c r="K84" t="s">
        <v>214</v>
      </c>
      <c r="L84" t="s">
        <v>22</v>
      </c>
      <c r="M84" t="str">
        <f t="shared" si="2"/>
        <v>HOMEPRO - Roi Et</v>
      </c>
      <c r="N84" t="str">
        <f t="shared" si="3"/>
        <v>HOMEPRO - Roi Et (Akemi)</v>
      </c>
    </row>
    <row r="85" spans="1:14" x14ac:dyDescent="0.15">
      <c r="A85" t="s">
        <v>221</v>
      </c>
      <c r="B85" t="s">
        <v>1089</v>
      </c>
      <c r="C85" t="s">
        <v>211</v>
      </c>
      <c r="D85" t="s">
        <v>212</v>
      </c>
      <c r="E85" t="s">
        <v>171</v>
      </c>
      <c r="F85" t="s">
        <v>171</v>
      </c>
      <c r="G85" t="s">
        <v>732</v>
      </c>
      <c r="H85" t="s">
        <v>36</v>
      </c>
      <c r="I85" t="s">
        <v>19</v>
      </c>
      <c r="J85" t="s">
        <v>136</v>
      </c>
      <c r="K85" t="s">
        <v>214</v>
      </c>
      <c r="L85" t="s">
        <v>22</v>
      </c>
      <c r="M85" t="str">
        <f t="shared" si="2"/>
        <v>HOMEPRO - Udon Thani</v>
      </c>
      <c r="N85" t="str">
        <f t="shared" si="3"/>
        <v>HOMEPRO - Udon Thani (Akemi)</v>
      </c>
    </row>
    <row r="86" spans="1:14" x14ac:dyDescent="0.15">
      <c r="A86" t="s">
        <v>222</v>
      </c>
      <c r="B86" t="s">
        <v>1089</v>
      </c>
      <c r="C86" t="s">
        <v>211</v>
      </c>
      <c r="D86" t="s">
        <v>212</v>
      </c>
      <c r="E86" t="s">
        <v>223</v>
      </c>
      <c r="F86" t="s">
        <v>223</v>
      </c>
      <c r="G86" t="s">
        <v>731</v>
      </c>
      <c r="H86" t="s">
        <v>39</v>
      </c>
      <c r="I86" t="s">
        <v>19</v>
      </c>
      <c r="J86" t="s">
        <v>136</v>
      </c>
      <c r="K86" t="s">
        <v>214</v>
      </c>
      <c r="L86" t="s">
        <v>22</v>
      </c>
      <c r="M86" t="str">
        <f t="shared" si="2"/>
        <v>HOMEPRO - Saraburi</v>
      </c>
      <c r="N86" t="str">
        <f t="shared" si="3"/>
        <v>HOMEPRO - Saraburi (Akemi)</v>
      </c>
    </row>
    <row r="87" spans="1:14" x14ac:dyDescent="0.15">
      <c r="A87" t="s">
        <v>224</v>
      </c>
      <c r="B87" t="s">
        <v>1089</v>
      </c>
      <c r="C87" t="s">
        <v>211</v>
      </c>
      <c r="D87" t="s">
        <v>225</v>
      </c>
      <c r="E87" t="s">
        <v>226</v>
      </c>
      <c r="F87" t="s">
        <v>17</v>
      </c>
      <c r="G87" t="s">
        <v>17</v>
      </c>
      <c r="H87" t="s">
        <v>18</v>
      </c>
      <c r="I87" t="s">
        <v>19</v>
      </c>
      <c r="J87" t="s">
        <v>136</v>
      </c>
      <c r="K87" t="s">
        <v>214</v>
      </c>
      <c r="L87" t="s">
        <v>22</v>
      </c>
      <c r="M87" t="str">
        <f t="shared" si="2"/>
        <v>INDEX LIVING MALL - Kaset-Nawamin</v>
      </c>
      <c r="N87" t="str">
        <f t="shared" si="3"/>
        <v>INDEX LIVING MALL - Kaset-Nawamin (Akemi)</v>
      </c>
    </row>
    <row r="88" spans="1:14" x14ac:dyDescent="0.15">
      <c r="A88" t="s">
        <v>227</v>
      </c>
      <c r="B88" t="s">
        <v>1089</v>
      </c>
      <c r="C88" t="s">
        <v>211</v>
      </c>
      <c r="D88" t="s">
        <v>225</v>
      </c>
      <c r="E88" t="s">
        <v>171</v>
      </c>
      <c r="F88" t="s">
        <v>171</v>
      </c>
      <c r="G88" t="s">
        <v>732</v>
      </c>
      <c r="H88" t="s">
        <v>26</v>
      </c>
      <c r="I88" t="s">
        <v>19</v>
      </c>
      <c r="J88" t="s">
        <v>136</v>
      </c>
      <c r="K88" t="s">
        <v>214</v>
      </c>
      <c r="L88" t="s">
        <v>22</v>
      </c>
      <c r="M88" t="str">
        <f t="shared" si="2"/>
        <v>INDEX LIVING MALL - Udon Thani</v>
      </c>
      <c r="N88" t="str">
        <f t="shared" si="3"/>
        <v>INDEX LIVING MALL - Udon Thani (Akemi)</v>
      </c>
    </row>
    <row r="89" spans="1:14" x14ac:dyDescent="0.15">
      <c r="A89" t="s">
        <v>228</v>
      </c>
      <c r="B89" t="s">
        <v>1089</v>
      </c>
      <c r="C89" t="s">
        <v>211</v>
      </c>
      <c r="D89" t="s">
        <v>225</v>
      </c>
      <c r="E89" t="s">
        <v>80</v>
      </c>
      <c r="F89" t="s">
        <v>17</v>
      </c>
      <c r="G89" t="s">
        <v>17</v>
      </c>
      <c r="H89" t="s">
        <v>29</v>
      </c>
      <c r="I89" t="s">
        <v>19</v>
      </c>
      <c r="J89" t="s">
        <v>136</v>
      </c>
      <c r="K89" t="s">
        <v>214</v>
      </c>
      <c r="L89" t="s">
        <v>22</v>
      </c>
      <c r="M89" t="str">
        <f t="shared" si="2"/>
        <v>INDEX LIVING MALL - Bang Na</v>
      </c>
      <c r="N89" t="str">
        <f t="shared" si="3"/>
        <v>INDEX LIVING MALL - Bang Na (Akemi)</v>
      </c>
    </row>
    <row r="90" spans="1:14" x14ac:dyDescent="0.15">
      <c r="A90" t="s">
        <v>229</v>
      </c>
      <c r="B90" t="s">
        <v>1089</v>
      </c>
      <c r="C90" t="s">
        <v>211</v>
      </c>
      <c r="D90" t="s">
        <v>225</v>
      </c>
      <c r="E90" t="s">
        <v>24</v>
      </c>
      <c r="F90" t="s">
        <v>25</v>
      </c>
      <c r="G90" t="s">
        <v>728</v>
      </c>
      <c r="H90" t="s">
        <v>32</v>
      </c>
      <c r="I90" t="s">
        <v>19</v>
      </c>
      <c r="J90" t="s">
        <v>136</v>
      </c>
      <c r="K90" t="s">
        <v>214</v>
      </c>
      <c r="L90" t="s">
        <v>22</v>
      </c>
      <c r="M90" t="str">
        <f t="shared" si="2"/>
        <v>INDEX LIVING MALL - Pattaya 2</v>
      </c>
      <c r="N90" t="str">
        <f t="shared" si="3"/>
        <v>INDEX LIVING MALL - Pattaya 2 (Akemi)</v>
      </c>
    </row>
    <row r="91" spans="1:14" x14ac:dyDescent="0.15">
      <c r="A91" t="s">
        <v>230</v>
      </c>
      <c r="B91" t="s">
        <v>1089</v>
      </c>
      <c r="C91" t="s">
        <v>211</v>
      </c>
      <c r="D91" t="s">
        <v>225</v>
      </c>
      <c r="E91" t="s">
        <v>35</v>
      </c>
      <c r="F91" t="s">
        <v>35</v>
      </c>
      <c r="G91" t="s">
        <v>729</v>
      </c>
      <c r="H91" t="s">
        <v>36</v>
      </c>
      <c r="I91" t="s">
        <v>19</v>
      </c>
      <c r="J91" t="s">
        <v>136</v>
      </c>
      <c r="K91" t="s">
        <v>214</v>
      </c>
      <c r="L91" t="s">
        <v>22</v>
      </c>
      <c r="M91" t="str">
        <f t="shared" si="2"/>
        <v>INDEX LIVING MALL - Chiang Mai</v>
      </c>
      <c r="N91" t="str">
        <f t="shared" si="3"/>
        <v>INDEX LIVING MALL - Chiang Mai (Akemi)</v>
      </c>
    </row>
    <row r="92" spans="1:14" x14ac:dyDescent="0.15">
      <c r="A92" t="s">
        <v>231</v>
      </c>
      <c r="B92" t="s">
        <v>1089</v>
      </c>
      <c r="C92" t="s">
        <v>211</v>
      </c>
      <c r="D92" t="s">
        <v>225</v>
      </c>
      <c r="E92" t="s">
        <v>193</v>
      </c>
      <c r="F92" t="s">
        <v>193</v>
      </c>
      <c r="G92" t="s">
        <v>730</v>
      </c>
      <c r="H92" t="s">
        <v>39</v>
      </c>
      <c r="I92" t="s">
        <v>19</v>
      </c>
      <c r="J92" t="s">
        <v>136</v>
      </c>
      <c r="K92" t="s">
        <v>214</v>
      </c>
      <c r="L92" t="s">
        <v>22</v>
      </c>
      <c r="M92" t="str">
        <f t="shared" si="2"/>
        <v>INDEX LIVING MALL - Phuket</v>
      </c>
      <c r="N92" t="str">
        <f t="shared" si="3"/>
        <v>INDEX LIVING MALL - Phuket (Akemi)</v>
      </c>
    </row>
    <row r="93" spans="1:14" x14ac:dyDescent="0.15">
      <c r="A93" t="s">
        <v>232</v>
      </c>
      <c r="B93" t="s">
        <v>1089</v>
      </c>
      <c r="C93" t="s">
        <v>211</v>
      </c>
      <c r="D93" t="s">
        <v>225</v>
      </c>
      <c r="E93" t="s">
        <v>68</v>
      </c>
      <c r="F93" t="s">
        <v>17</v>
      </c>
      <c r="G93" t="s">
        <v>17</v>
      </c>
      <c r="H93" t="s">
        <v>42</v>
      </c>
      <c r="I93" t="s">
        <v>19</v>
      </c>
      <c r="J93" t="s">
        <v>136</v>
      </c>
      <c r="K93" t="s">
        <v>214</v>
      </c>
      <c r="L93" t="s">
        <v>22</v>
      </c>
      <c r="M93" t="str">
        <f t="shared" si="2"/>
        <v>INDEX LIVING MALL - Rangsit</v>
      </c>
      <c r="N93" t="str">
        <f t="shared" si="3"/>
        <v>INDEX LIVING MALL - Rangsit (Akemi)</v>
      </c>
    </row>
    <row r="94" spans="1:14" x14ac:dyDescent="0.15">
      <c r="A94" t="s">
        <v>233</v>
      </c>
      <c r="B94" t="s">
        <v>1089</v>
      </c>
      <c r="C94" t="s">
        <v>211</v>
      </c>
      <c r="D94" t="s">
        <v>225</v>
      </c>
      <c r="E94" t="s">
        <v>184</v>
      </c>
      <c r="F94" t="s">
        <v>17</v>
      </c>
      <c r="G94" t="s">
        <v>17</v>
      </c>
      <c r="H94" t="s">
        <v>45</v>
      </c>
      <c r="I94" t="s">
        <v>19</v>
      </c>
      <c r="J94" t="s">
        <v>136</v>
      </c>
      <c r="K94" t="s">
        <v>214</v>
      </c>
      <c r="L94" t="s">
        <v>22</v>
      </c>
      <c r="M94" t="str">
        <f t="shared" si="2"/>
        <v>INDEX LIVING MALL - Rama 2</v>
      </c>
      <c r="N94" t="str">
        <f t="shared" si="3"/>
        <v>INDEX LIVING MALL - Rama 2 (Akemi)</v>
      </c>
    </row>
    <row r="95" spans="1:14" x14ac:dyDescent="0.15">
      <c r="A95" t="s">
        <v>234</v>
      </c>
      <c r="B95" t="s">
        <v>1089</v>
      </c>
      <c r="C95" t="s">
        <v>211</v>
      </c>
      <c r="D95" t="s">
        <v>225</v>
      </c>
      <c r="E95" t="s">
        <v>71</v>
      </c>
      <c r="F95" t="s">
        <v>56</v>
      </c>
      <c r="G95" t="s">
        <v>730</v>
      </c>
      <c r="H95" t="s">
        <v>48</v>
      </c>
      <c r="I95" t="s">
        <v>19</v>
      </c>
      <c r="J95" t="s">
        <v>136</v>
      </c>
      <c r="K95" t="s">
        <v>214</v>
      </c>
      <c r="L95" t="s">
        <v>22</v>
      </c>
      <c r="M95" t="str">
        <f t="shared" si="2"/>
        <v>INDEX LIVING MALL - Hat Yai</v>
      </c>
      <c r="N95" t="str">
        <f t="shared" si="3"/>
        <v>INDEX LIVING MALL - Hat Yai (Akemi)</v>
      </c>
    </row>
    <row r="96" spans="1:14" x14ac:dyDescent="0.15">
      <c r="A96" t="s">
        <v>235</v>
      </c>
      <c r="B96" t="s">
        <v>1089</v>
      </c>
      <c r="C96" t="s">
        <v>211</v>
      </c>
      <c r="D96" t="s">
        <v>225</v>
      </c>
      <c r="E96" t="s">
        <v>103</v>
      </c>
      <c r="F96" t="s">
        <v>103</v>
      </c>
      <c r="G96" t="s">
        <v>732</v>
      </c>
      <c r="H96" t="s">
        <v>51</v>
      </c>
      <c r="I96" t="s">
        <v>19</v>
      </c>
      <c r="J96" t="s">
        <v>136</v>
      </c>
      <c r="K96" t="s">
        <v>214</v>
      </c>
      <c r="L96" t="s">
        <v>22</v>
      </c>
      <c r="M96" t="str">
        <f t="shared" si="2"/>
        <v>INDEX LIVING MALL - Ubon Ratchathani</v>
      </c>
      <c r="N96" t="str">
        <f t="shared" si="3"/>
        <v>INDEX LIVING MALL - Ubon Ratchathani (Akemi)</v>
      </c>
    </row>
    <row r="97" spans="1:14" x14ac:dyDescent="0.15">
      <c r="A97" t="s">
        <v>236</v>
      </c>
      <c r="B97" t="s">
        <v>1089</v>
      </c>
      <c r="C97" t="s">
        <v>211</v>
      </c>
      <c r="D97" t="s">
        <v>225</v>
      </c>
      <c r="E97" t="s">
        <v>237</v>
      </c>
      <c r="F97" t="s">
        <v>17</v>
      </c>
      <c r="G97" t="s">
        <v>17</v>
      </c>
      <c r="H97" t="s">
        <v>53</v>
      </c>
      <c r="I97" t="s">
        <v>19</v>
      </c>
      <c r="J97" t="s">
        <v>136</v>
      </c>
      <c r="K97" t="s">
        <v>214</v>
      </c>
      <c r="L97" t="s">
        <v>22</v>
      </c>
      <c r="M97" t="str">
        <f t="shared" si="2"/>
        <v>INDEX LIVING MALL - Ratchaphruek</v>
      </c>
      <c r="N97" t="str">
        <f t="shared" si="3"/>
        <v>INDEX LIVING MALL - Ratchaphruek (Akemi)</v>
      </c>
    </row>
    <row r="98" spans="1:14" x14ac:dyDescent="0.15">
      <c r="A98" t="s">
        <v>238</v>
      </c>
      <c r="B98" t="s">
        <v>1089</v>
      </c>
      <c r="C98" t="s">
        <v>14</v>
      </c>
      <c r="D98" t="s">
        <v>239</v>
      </c>
      <c r="E98" t="s">
        <v>240</v>
      </c>
      <c r="F98" t="s">
        <v>35</v>
      </c>
      <c r="G98" t="s">
        <v>729</v>
      </c>
      <c r="H98" t="s">
        <v>18</v>
      </c>
      <c r="I98" t="s">
        <v>19</v>
      </c>
      <c r="J98" t="s">
        <v>20</v>
      </c>
      <c r="K98" t="s">
        <v>21</v>
      </c>
      <c r="L98" t="s">
        <v>22</v>
      </c>
      <c r="M98" t="str">
        <f t="shared" si="2"/>
        <v>MAKRO - Hang Dong</v>
      </c>
      <c r="N98" t="str">
        <f t="shared" si="3"/>
        <v>MAKRO - Hang Dong (Studio One)</v>
      </c>
    </row>
    <row r="99" spans="1:14" x14ac:dyDescent="0.15">
      <c r="A99" t="s">
        <v>241</v>
      </c>
      <c r="B99" t="s">
        <v>1089</v>
      </c>
      <c r="C99" t="s">
        <v>14</v>
      </c>
      <c r="D99" t="s">
        <v>242</v>
      </c>
      <c r="E99" t="s">
        <v>243</v>
      </c>
      <c r="F99" t="s">
        <v>25</v>
      </c>
      <c r="G99" t="s">
        <v>728</v>
      </c>
      <c r="H99" t="s">
        <v>18</v>
      </c>
      <c r="I99" t="s">
        <v>19</v>
      </c>
      <c r="J99" t="s">
        <v>20</v>
      </c>
      <c r="K99" t="s">
        <v>21</v>
      </c>
      <c r="L99" t="s">
        <v>22</v>
      </c>
      <c r="M99" t="str">
        <f t="shared" si="2"/>
        <v>LOTUS - Pattaya South</v>
      </c>
      <c r="N99" t="str">
        <f t="shared" si="3"/>
        <v>LOTUS - Pattaya South (Studio One)</v>
      </c>
    </row>
    <row r="100" spans="1:14" x14ac:dyDescent="0.15">
      <c r="A100" t="s">
        <v>244</v>
      </c>
      <c r="B100" t="s">
        <v>1089</v>
      </c>
      <c r="C100" t="s">
        <v>14</v>
      </c>
      <c r="D100" t="s">
        <v>242</v>
      </c>
      <c r="E100" t="s">
        <v>245</v>
      </c>
      <c r="F100" t="s">
        <v>17</v>
      </c>
      <c r="G100" t="s">
        <v>17</v>
      </c>
      <c r="H100" t="s">
        <v>26</v>
      </c>
      <c r="I100" t="s">
        <v>19</v>
      </c>
      <c r="J100" t="s">
        <v>20</v>
      </c>
      <c r="K100" t="s">
        <v>21</v>
      </c>
      <c r="L100" t="s">
        <v>22</v>
      </c>
      <c r="M100" t="str">
        <f t="shared" si="2"/>
        <v>LOTUS - Laksi</v>
      </c>
      <c r="N100" t="str">
        <f t="shared" si="3"/>
        <v>LOTUS - Laksi (Studio One)</v>
      </c>
    </row>
    <row r="101" spans="1:14" x14ac:dyDescent="0.15">
      <c r="A101" t="s">
        <v>246</v>
      </c>
      <c r="B101" t="s">
        <v>1089</v>
      </c>
      <c r="C101" t="s">
        <v>14</v>
      </c>
      <c r="D101" t="s">
        <v>242</v>
      </c>
      <c r="E101" t="s">
        <v>93</v>
      </c>
      <c r="F101" t="s">
        <v>93</v>
      </c>
      <c r="G101" t="s">
        <v>731</v>
      </c>
      <c r="H101" t="s">
        <v>29</v>
      </c>
      <c r="I101" t="s">
        <v>19</v>
      </c>
      <c r="J101" t="s">
        <v>20</v>
      </c>
      <c r="K101" t="s">
        <v>21</v>
      </c>
      <c r="L101" t="s">
        <v>22</v>
      </c>
      <c r="M101" t="str">
        <f t="shared" si="2"/>
        <v>LOTUS - Phitsanulok</v>
      </c>
      <c r="N101" t="str">
        <f t="shared" si="3"/>
        <v>LOTUS - Phitsanulok (Studio One)</v>
      </c>
    </row>
    <row r="102" spans="1:14" x14ac:dyDescent="0.15">
      <c r="A102" t="s">
        <v>247</v>
      </c>
      <c r="B102" t="s">
        <v>1089</v>
      </c>
      <c r="C102" t="s">
        <v>143</v>
      </c>
      <c r="D102" t="s">
        <v>248</v>
      </c>
      <c r="E102" t="s">
        <v>249</v>
      </c>
      <c r="F102" t="s">
        <v>17</v>
      </c>
      <c r="G102" t="s">
        <v>17</v>
      </c>
      <c r="H102" t="s">
        <v>18</v>
      </c>
      <c r="I102" t="s">
        <v>19</v>
      </c>
      <c r="J102" t="s">
        <v>136</v>
      </c>
      <c r="L102" t="s">
        <v>22</v>
      </c>
      <c r="M102" t="str">
        <f t="shared" si="2"/>
        <v>THE MALL - Paragon</v>
      </c>
      <c r="N102" t="str">
        <f t="shared" si="3"/>
        <v>THE MALL - Paragon (Akemi)</v>
      </c>
    </row>
    <row r="103" spans="1:14" x14ac:dyDescent="0.15">
      <c r="A103" t="s">
        <v>250</v>
      </c>
      <c r="B103" t="s">
        <v>1089</v>
      </c>
      <c r="C103" t="s">
        <v>143</v>
      </c>
      <c r="D103" t="s">
        <v>248</v>
      </c>
      <c r="E103" t="s">
        <v>249</v>
      </c>
      <c r="F103" t="s">
        <v>17</v>
      </c>
      <c r="G103" t="s">
        <v>17</v>
      </c>
      <c r="H103" t="s">
        <v>18</v>
      </c>
      <c r="I103" t="s">
        <v>19</v>
      </c>
      <c r="J103" t="s">
        <v>140</v>
      </c>
      <c r="L103" t="s">
        <v>22</v>
      </c>
      <c r="M103" t="str">
        <f t="shared" si="2"/>
        <v>THE MALL - Paragon</v>
      </c>
      <c r="N103" t="str">
        <f t="shared" si="3"/>
        <v>THE MALL - Paragon (Cannon)</v>
      </c>
    </row>
    <row r="104" spans="1:14" x14ac:dyDescent="0.15">
      <c r="A104" t="s">
        <v>251</v>
      </c>
      <c r="B104" t="s">
        <v>1089</v>
      </c>
      <c r="C104" t="s">
        <v>143</v>
      </c>
      <c r="D104" t="s">
        <v>248</v>
      </c>
      <c r="E104" t="s">
        <v>252</v>
      </c>
      <c r="F104" t="s">
        <v>17</v>
      </c>
      <c r="G104" t="s">
        <v>17</v>
      </c>
      <c r="H104" t="s">
        <v>26</v>
      </c>
      <c r="I104" t="s">
        <v>19</v>
      </c>
      <c r="J104" t="s">
        <v>136</v>
      </c>
      <c r="L104" t="s">
        <v>22</v>
      </c>
      <c r="M104" t="str">
        <f t="shared" si="2"/>
        <v>THE MALL - Emporium</v>
      </c>
      <c r="N104" t="str">
        <f t="shared" si="3"/>
        <v>THE MALL - Emporium (Akemi)</v>
      </c>
    </row>
    <row r="105" spans="1:14" x14ac:dyDescent="0.15">
      <c r="A105" t="s">
        <v>253</v>
      </c>
      <c r="B105" t="s">
        <v>1089</v>
      </c>
      <c r="C105" t="s">
        <v>143</v>
      </c>
      <c r="D105" t="s">
        <v>248</v>
      </c>
      <c r="E105" t="s">
        <v>252</v>
      </c>
      <c r="F105" t="s">
        <v>17</v>
      </c>
      <c r="G105" t="s">
        <v>17</v>
      </c>
      <c r="H105" t="s">
        <v>26</v>
      </c>
      <c r="I105" t="s">
        <v>19</v>
      </c>
      <c r="J105" t="s">
        <v>140</v>
      </c>
      <c r="L105" t="s">
        <v>22</v>
      </c>
      <c r="M105" t="str">
        <f t="shared" si="2"/>
        <v>THE MALL - Emporium</v>
      </c>
      <c r="N105" t="str">
        <f t="shared" si="3"/>
        <v>THE MALL - Emporium (Cannon)</v>
      </c>
    </row>
    <row r="106" spans="1:14" x14ac:dyDescent="0.15">
      <c r="A106" t="s">
        <v>254</v>
      </c>
      <c r="B106" t="s">
        <v>1089</v>
      </c>
      <c r="C106" t="s">
        <v>143</v>
      </c>
      <c r="D106" t="s">
        <v>248</v>
      </c>
      <c r="E106" t="s">
        <v>255</v>
      </c>
      <c r="F106" t="s">
        <v>17</v>
      </c>
      <c r="G106" t="s">
        <v>17</v>
      </c>
      <c r="H106" t="s">
        <v>29</v>
      </c>
      <c r="I106" t="s">
        <v>19</v>
      </c>
      <c r="J106" t="s">
        <v>136</v>
      </c>
      <c r="L106" t="s">
        <v>22</v>
      </c>
      <c r="M106" t="str">
        <f t="shared" si="2"/>
        <v>THE MALL - Bang Kapi</v>
      </c>
      <c r="N106" t="str">
        <f t="shared" si="3"/>
        <v>THE MALL - Bang Kapi (Akemi)</v>
      </c>
    </row>
    <row r="107" spans="1:14" x14ac:dyDescent="0.15">
      <c r="A107" t="s">
        <v>256</v>
      </c>
      <c r="B107" t="s">
        <v>1089</v>
      </c>
      <c r="C107" t="s">
        <v>143</v>
      </c>
      <c r="D107" t="s">
        <v>248</v>
      </c>
      <c r="E107" t="s">
        <v>255</v>
      </c>
      <c r="F107" t="s">
        <v>17</v>
      </c>
      <c r="G107" t="s">
        <v>17</v>
      </c>
      <c r="H107" t="s">
        <v>29</v>
      </c>
      <c r="I107" t="s">
        <v>19</v>
      </c>
      <c r="J107" t="s">
        <v>140</v>
      </c>
      <c r="L107" t="s">
        <v>22</v>
      </c>
      <c r="M107" t="str">
        <f t="shared" si="2"/>
        <v>THE MALL - Bang Kapi</v>
      </c>
      <c r="N107" t="str">
        <f t="shared" si="3"/>
        <v>THE MALL - Bang Kapi (Cannon)</v>
      </c>
    </row>
    <row r="108" spans="1:14" x14ac:dyDescent="0.15">
      <c r="A108" t="s">
        <v>257</v>
      </c>
      <c r="B108" t="s">
        <v>1089</v>
      </c>
      <c r="C108" t="s">
        <v>143</v>
      </c>
      <c r="D108" t="s">
        <v>248</v>
      </c>
      <c r="E108" t="s">
        <v>258</v>
      </c>
      <c r="F108" t="s">
        <v>17</v>
      </c>
      <c r="G108" t="s">
        <v>17</v>
      </c>
      <c r="H108" t="s">
        <v>32</v>
      </c>
      <c r="I108" t="s">
        <v>19</v>
      </c>
      <c r="J108" t="s">
        <v>136</v>
      </c>
      <c r="L108" t="s">
        <v>22</v>
      </c>
      <c r="M108" t="str">
        <f t="shared" si="2"/>
        <v>THE MALL - Bang Khae</v>
      </c>
      <c r="N108" t="str">
        <f t="shared" si="3"/>
        <v>THE MALL - Bang Khae (Akemi)</v>
      </c>
    </row>
    <row r="109" spans="1:14" x14ac:dyDescent="0.15">
      <c r="A109" t="s">
        <v>259</v>
      </c>
      <c r="B109" t="s">
        <v>1089</v>
      </c>
      <c r="C109" t="s">
        <v>143</v>
      </c>
      <c r="D109" t="s">
        <v>248</v>
      </c>
      <c r="E109" t="s">
        <v>258</v>
      </c>
      <c r="F109" t="s">
        <v>17</v>
      </c>
      <c r="G109" t="s">
        <v>17</v>
      </c>
      <c r="H109" t="s">
        <v>32</v>
      </c>
      <c r="I109" t="s">
        <v>19</v>
      </c>
      <c r="J109" t="s">
        <v>140</v>
      </c>
      <c r="L109" t="s">
        <v>22</v>
      </c>
      <c r="M109" t="str">
        <f t="shared" si="2"/>
        <v>THE MALL - Bang Khae</v>
      </c>
      <c r="N109" t="str">
        <f t="shared" si="3"/>
        <v>THE MALL - Bang Khae (Cannon)</v>
      </c>
    </row>
    <row r="110" spans="1:14" x14ac:dyDescent="0.15">
      <c r="A110" t="s">
        <v>260</v>
      </c>
      <c r="B110" t="s">
        <v>1089</v>
      </c>
      <c r="C110" t="s">
        <v>143</v>
      </c>
      <c r="D110" t="s">
        <v>248</v>
      </c>
      <c r="E110" t="s">
        <v>261</v>
      </c>
      <c r="F110" t="s">
        <v>17</v>
      </c>
      <c r="G110" t="s">
        <v>17</v>
      </c>
      <c r="H110" t="s">
        <v>36</v>
      </c>
      <c r="I110" t="s">
        <v>19</v>
      </c>
      <c r="J110" t="s">
        <v>136</v>
      </c>
      <c r="L110" t="s">
        <v>22</v>
      </c>
      <c r="M110" t="str">
        <f t="shared" si="2"/>
        <v>THE MALL - Tha-Pra</v>
      </c>
      <c r="N110" t="str">
        <f t="shared" si="3"/>
        <v>THE MALL - Tha-Pra (Akemi)</v>
      </c>
    </row>
    <row r="111" spans="1:14" x14ac:dyDescent="0.15">
      <c r="A111" t="s">
        <v>262</v>
      </c>
      <c r="B111" t="s">
        <v>1089</v>
      </c>
      <c r="C111" t="s">
        <v>143</v>
      </c>
      <c r="D111" t="s">
        <v>248</v>
      </c>
      <c r="E111" t="s">
        <v>263</v>
      </c>
      <c r="F111" t="s">
        <v>17</v>
      </c>
      <c r="G111" t="s">
        <v>17</v>
      </c>
      <c r="H111" t="s">
        <v>39</v>
      </c>
      <c r="I111" t="s">
        <v>19</v>
      </c>
      <c r="J111" t="s">
        <v>136</v>
      </c>
      <c r="L111" t="s">
        <v>22</v>
      </c>
      <c r="M111" t="str">
        <f t="shared" si="2"/>
        <v>THE MALL - Ngam Wong Wan</v>
      </c>
      <c r="N111" t="str">
        <f t="shared" si="3"/>
        <v>THE MALL - Ngam Wong Wan (Akemi)</v>
      </c>
    </row>
    <row r="112" spans="1:14" x14ac:dyDescent="0.15">
      <c r="A112" t="s">
        <v>264</v>
      </c>
      <c r="B112" t="s">
        <v>1089</v>
      </c>
      <c r="C112" t="s">
        <v>143</v>
      </c>
      <c r="D112" t="s">
        <v>248</v>
      </c>
      <c r="E112" t="s">
        <v>263</v>
      </c>
      <c r="F112" t="s">
        <v>17</v>
      </c>
      <c r="G112" t="s">
        <v>17</v>
      </c>
      <c r="H112" t="s">
        <v>39</v>
      </c>
      <c r="I112" t="s">
        <v>19</v>
      </c>
      <c r="J112" t="s">
        <v>140</v>
      </c>
      <c r="L112" t="s">
        <v>22</v>
      </c>
      <c r="M112" t="str">
        <f t="shared" si="2"/>
        <v>THE MALL - Ngam Wong Wan</v>
      </c>
      <c r="N112" t="str">
        <f t="shared" si="3"/>
        <v>THE MALL - Ngam Wong Wan (Cannon)</v>
      </c>
    </row>
    <row r="113" spans="1:14" x14ac:dyDescent="0.15">
      <c r="A113" t="s">
        <v>265</v>
      </c>
      <c r="B113" t="s">
        <v>1089</v>
      </c>
      <c r="C113" t="s">
        <v>143</v>
      </c>
      <c r="D113" t="s">
        <v>248</v>
      </c>
      <c r="E113" t="s">
        <v>127</v>
      </c>
      <c r="F113" t="s">
        <v>128</v>
      </c>
      <c r="G113" t="s">
        <v>732</v>
      </c>
      <c r="H113" t="s">
        <v>42</v>
      </c>
      <c r="I113" t="s">
        <v>19</v>
      </c>
      <c r="J113" t="s">
        <v>136</v>
      </c>
      <c r="L113" t="s">
        <v>22</v>
      </c>
      <c r="M113" t="str">
        <f t="shared" si="2"/>
        <v>THE MALL - Korat</v>
      </c>
      <c r="N113" t="str">
        <f t="shared" si="3"/>
        <v>THE MALL - Korat (Akemi)</v>
      </c>
    </row>
    <row r="114" spans="1:14" x14ac:dyDescent="0.15">
      <c r="A114" t="s">
        <v>266</v>
      </c>
      <c r="B114" t="s">
        <v>1089</v>
      </c>
      <c r="C114" t="s">
        <v>143</v>
      </c>
      <c r="D114" t="s">
        <v>248</v>
      </c>
      <c r="E114" t="s">
        <v>127</v>
      </c>
      <c r="F114" t="s">
        <v>128</v>
      </c>
      <c r="G114" t="s">
        <v>732</v>
      </c>
      <c r="H114" t="s">
        <v>42</v>
      </c>
      <c r="I114" t="s">
        <v>19</v>
      </c>
      <c r="J114" t="s">
        <v>140</v>
      </c>
      <c r="L114" t="s">
        <v>22</v>
      </c>
      <c r="M114" t="str">
        <f t="shared" si="2"/>
        <v>THE MALL - Korat</v>
      </c>
      <c r="N114" t="str">
        <f t="shared" si="3"/>
        <v>THE MALL - Korat (Cannon)</v>
      </c>
    </row>
    <row r="115" spans="1:14" x14ac:dyDescent="0.15">
      <c r="A115" t="s">
        <v>267</v>
      </c>
      <c r="B115" t="s">
        <v>1089</v>
      </c>
      <c r="C115" t="s">
        <v>131</v>
      </c>
      <c r="D115" t="s">
        <v>268</v>
      </c>
      <c r="E115" t="s">
        <v>273</v>
      </c>
      <c r="H115" t="s">
        <v>18</v>
      </c>
      <c r="I115" t="s">
        <v>135</v>
      </c>
      <c r="J115" t="s">
        <v>136</v>
      </c>
      <c r="K115" t="s">
        <v>274</v>
      </c>
      <c r="L115" t="s">
        <v>138</v>
      </c>
      <c r="M115" t="str">
        <f t="shared" si="2"/>
        <v>ONLINE PLATFORM - Shopee</v>
      </c>
      <c r="N115" t="str">
        <f t="shared" si="3"/>
        <v>ONLINE PLATFORM - Shopee (Akemi)</v>
      </c>
    </row>
    <row r="116" spans="1:14" x14ac:dyDescent="0.15">
      <c r="A116" t="s">
        <v>270</v>
      </c>
      <c r="B116" t="s">
        <v>1089</v>
      </c>
      <c r="C116" t="s">
        <v>131</v>
      </c>
      <c r="D116" t="s">
        <v>268</v>
      </c>
      <c r="E116" t="s">
        <v>273</v>
      </c>
      <c r="H116" t="s">
        <v>18</v>
      </c>
      <c r="I116" t="s">
        <v>135</v>
      </c>
      <c r="J116" t="s">
        <v>140</v>
      </c>
      <c r="K116" t="s">
        <v>137</v>
      </c>
      <c r="L116" t="s">
        <v>138</v>
      </c>
      <c r="M116" t="str">
        <f t="shared" si="2"/>
        <v>ONLINE PLATFORM - Shopee</v>
      </c>
      <c r="N116" t="str">
        <f t="shared" si="3"/>
        <v>ONLINE PLATFORM - Shopee (Cannon)</v>
      </c>
    </row>
    <row r="117" spans="1:14" x14ac:dyDescent="0.15">
      <c r="A117" t="s">
        <v>271</v>
      </c>
      <c r="B117" t="s">
        <v>1089</v>
      </c>
      <c r="C117" t="s">
        <v>131</v>
      </c>
      <c r="D117" t="s">
        <v>268</v>
      </c>
      <c r="E117" t="s">
        <v>273</v>
      </c>
      <c r="H117" t="s">
        <v>18</v>
      </c>
      <c r="I117" t="s">
        <v>135</v>
      </c>
      <c r="J117" t="s">
        <v>20</v>
      </c>
      <c r="K117" t="s">
        <v>277</v>
      </c>
      <c r="L117" t="s">
        <v>138</v>
      </c>
      <c r="M117" t="str">
        <f t="shared" si="2"/>
        <v>ONLINE PLATFORM - Shopee</v>
      </c>
      <c r="N117" t="str">
        <f t="shared" si="3"/>
        <v>ONLINE PLATFORM - Shopee (Studio One)</v>
      </c>
    </row>
    <row r="118" spans="1:14" x14ac:dyDescent="0.15">
      <c r="A118" t="s">
        <v>272</v>
      </c>
      <c r="B118" t="s">
        <v>1089</v>
      </c>
      <c r="C118" t="s">
        <v>131</v>
      </c>
      <c r="D118" t="s">
        <v>268</v>
      </c>
      <c r="E118" t="s">
        <v>279</v>
      </c>
      <c r="H118" t="s">
        <v>26</v>
      </c>
      <c r="I118" t="s">
        <v>135</v>
      </c>
      <c r="J118" t="s">
        <v>136</v>
      </c>
      <c r="K118" t="s">
        <v>274</v>
      </c>
      <c r="L118" t="s">
        <v>138</v>
      </c>
      <c r="M118" t="str">
        <f t="shared" si="2"/>
        <v>ONLINE PLATFORM - Lazada</v>
      </c>
      <c r="N118" t="str">
        <f t="shared" si="3"/>
        <v>ONLINE PLATFORM - Lazada (Akemi)</v>
      </c>
    </row>
    <row r="119" spans="1:14" x14ac:dyDescent="0.15">
      <c r="A119" t="s">
        <v>275</v>
      </c>
      <c r="B119" t="s">
        <v>1089</v>
      </c>
      <c r="C119" t="s">
        <v>131</v>
      </c>
      <c r="D119" t="s">
        <v>268</v>
      </c>
      <c r="E119" t="s">
        <v>279</v>
      </c>
      <c r="H119" t="s">
        <v>26</v>
      </c>
      <c r="I119" t="s">
        <v>135</v>
      </c>
      <c r="J119" t="s">
        <v>140</v>
      </c>
      <c r="K119" t="s">
        <v>137</v>
      </c>
      <c r="L119" t="s">
        <v>138</v>
      </c>
      <c r="M119" t="str">
        <f t="shared" si="2"/>
        <v>ONLINE PLATFORM - Lazada</v>
      </c>
      <c r="N119" t="str">
        <f t="shared" si="3"/>
        <v>ONLINE PLATFORM - Lazada (Cannon)</v>
      </c>
    </row>
    <row r="120" spans="1:14" x14ac:dyDescent="0.15">
      <c r="A120" t="s">
        <v>276</v>
      </c>
      <c r="B120" t="s">
        <v>1089</v>
      </c>
      <c r="C120" t="s">
        <v>131</v>
      </c>
      <c r="D120" t="s">
        <v>268</v>
      </c>
      <c r="E120" t="s">
        <v>279</v>
      </c>
      <c r="H120" t="s">
        <v>26</v>
      </c>
      <c r="I120" t="s">
        <v>135</v>
      </c>
      <c r="J120" t="s">
        <v>20</v>
      </c>
      <c r="K120" t="s">
        <v>277</v>
      </c>
      <c r="L120" t="s">
        <v>138</v>
      </c>
      <c r="M120" t="str">
        <f t="shared" si="2"/>
        <v>ONLINE PLATFORM - Lazada</v>
      </c>
      <c r="N120" t="str">
        <f t="shared" si="3"/>
        <v>ONLINE PLATFORM - Lazada (Studio One)</v>
      </c>
    </row>
    <row r="121" spans="1:14" x14ac:dyDescent="0.15">
      <c r="A121" t="s">
        <v>278</v>
      </c>
      <c r="B121" t="s">
        <v>1089</v>
      </c>
      <c r="C121" t="s">
        <v>131</v>
      </c>
      <c r="D121" t="s">
        <v>268</v>
      </c>
      <c r="E121" t="s">
        <v>1086</v>
      </c>
      <c r="H121" t="s">
        <v>29</v>
      </c>
      <c r="I121" t="s">
        <v>135</v>
      </c>
      <c r="J121" t="s">
        <v>136</v>
      </c>
      <c r="K121" t="s">
        <v>274</v>
      </c>
      <c r="L121" t="s">
        <v>138</v>
      </c>
      <c r="M121" t="str">
        <f t="shared" si="2"/>
        <v>ONLINE PLATFORM - TikTok Shop</v>
      </c>
      <c r="N121" t="str">
        <f t="shared" si="3"/>
        <v>ONLINE PLATFORM - TikTok Shop (Akemi)</v>
      </c>
    </row>
    <row r="122" spans="1:14" x14ac:dyDescent="0.15">
      <c r="A122" t="s">
        <v>280</v>
      </c>
      <c r="B122" t="s">
        <v>1089</v>
      </c>
      <c r="C122" t="s">
        <v>131</v>
      </c>
      <c r="D122" t="s">
        <v>268</v>
      </c>
      <c r="E122" t="s">
        <v>281</v>
      </c>
      <c r="H122" s="3" t="s">
        <v>32</v>
      </c>
      <c r="I122" t="s">
        <v>135</v>
      </c>
      <c r="J122" t="s">
        <v>136</v>
      </c>
      <c r="K122" t="s">
        <v>137</v>
      </c>
      <c r="L122" t="s">
        <v>138</v>
      </c>
      <c r="M122" t="str">
        <f t="shared" si="2"/>
        <v>ONLINE PLATFORM - Shop At 24</v>
      </c>
      <c r="N122" t="str">
        <f t="shared" si="3"/>
        <v>ONLINE PLATFORM - Shop At 24 (Akemi)</v>
      </c>
    </row>
    <row r="123" spans="1:14" x14ac:dyDescent="0.15">
      <c r="A123" t="s">
        <v>1087</v>
      </c>
      <c r="B123" t="s">
        <v>1089</v>
      </c>
      <c r="C123" t="s">
        <v>131</v>
      </c>
      <c r="D123" t="s">
        <v>268</v>
      </c>
      <c r="E123" t="s">
        <v>736</v>
      </c>
      <c r="H123" s="3" t="s">
        <v>36</v>
      </c>
      <c r="I123" t="s">
        <v>135</v>
      </c>
      <c r="J123" t="s">
        <v>209</v>
      </c>
      <c r="K123" t="s">
        <v>274</v>
      </c>
      <c r="L123" t="s">
        <v>138</v>
      </c>
      <c r="M123" t="str">
        <f t="shared" si="2"/>
        <v>ONLINE PLATFORM - Facebook Live</v>
      </c>
      <c r="N123" t="str">
        <f t="shared" si="3"/>
        <v>ONLINE PLATFORM - Facebook Live (Mixed Brand)</v>
      </c>
    </row>
    <row r="124" spans="1:14" x14ac:dyDescent="0.15">
      <c r="A124" t="s">
        <v>282</v>
      </c>
      <c r="B124" t="s">
        <v>1089</v>
      </c>
      <c r="C124" t="s">
        <v>143</v>
      </c>
      <c r="D124" t="s">
        <v>283</v>
      </c>
      <c r="E124" t="s">
        <v>284</v>
      </c>
      <c r="F124" t="s">
        <v>17</v>
      </c>
      <c r="G124" t="s">
        <v>17</v>
      </c>
      <c r="H124" t="s">
        <v>18</v>
      </c>
      <c r="I124" t="s">
        <v>19</v>
      </c>
      <c r="J124" t="s">
        <v>136</v>
      </c>
      <c r="K124" t="s">
        <v>180</v>
      </c>
      <c r="L124" t="s">
        <v>22</v>
      </c>
      <c r="M124" t="str">
        <f t="shared" si="2"/>
        <v>ROBINSON - Rama 9</v>
      </c>
      <c r="N124" t="str">
        <f t="shared" si="3"/>
        <v>ROBINSON - Rama 9 (Akemi)</v>
      </c>
    </row>
    <row r="125" spans="1:14" x14ac:dyDescent="0.15">
      <c r="A125" t="s">
        <v>285</v>
      </c>
      <c r="B125" t="s">
        <v>1089</v>
      </c>
      <c r="C125" t="s">
        <v>143</v>
      </c>
      <c r="D125" t="s">
        <v>283</v>
      </c>
      <c r="E125" t="s">
        <v>286</v>
      </c>
      <c r="F125" t="s">
        <v>17</v>
      </c>
      <c r="G125" t="s">
        <v>17</v>
      </c>
      <c r="H125" t="s">
        <v>26</v>
      </c>
      <c r="I125" t="s">
        <v>19</v>
      </c>
      <c r="J125" t="s">
        <v>136</v>
      </c>
      <c r="K125" t="s">
        <v>180</v>
      </c>
      <c r="L125" t="s">
        <v>22</v>
      </c>
      <c r="M125" t="str">
        <f t="shared" si="2"/>
        <v>ROBINSON - Srinakarin</v>
      </c>
      <c r="N125" t="str">
        <f t="shared" si="3"/>
        <v>ROBINSON - Srinakarin (Akemi)</v>
      </c>
    </row>
    <row r="126" spans="1:14" x14ac:dyDescent="0.15">
      <c r="A126" t="s">
        <v>287</v>
      </c>
      <c r="B126" t="s">
        <v>1089</v>
      </c>
      <c r="C126" t="s">
        <v>143</v>
      </c>
      <c r="D126" t="s">
        <v>283</v>
      </c>
      <c r="E126" t="s">
        <v>35</v>
      </c>
      <c r="F126" t="s">
        <v>35</v>
      </c>
      <c r="G126" t="s">
        <v>729</v>
      </c>
      <c r="H126" t="s">
        <v>29</v>
      </c>
      <c r="I126" t="s">
        <v>19</v>
      </c>
      <c r="J126" t="s">
        <v>136</v>
      </c>
      <c r="K126" t="s">
        <v>180</v>
      </c>
      <c r="L126" t="s">
        <v>22</v>
      </c>
      <c r="M126" t="str">
        <f t="shared" si="2"/>
        <v>ROBINSON - Chiang Mai</v>
      </c>
      <c r="N126" t="str">
        <f t="shared" si="3"/>
        <v>ROBINSON - Chiang Mai (Akemi)</v>
      </c>
    </row>
    <row r="127" spans="1:14" x14ac:dyDescent="0.15">
      <c r="A127" t="s">
        <v>288</v>
      </c>
      <c r="B127" t="s">
        <v>1089</v>
      </c>
      <c r="C127" t="s">
        <v>143</v>
      </c>
      <c r="D127" t="s">
        <v>283</v>
      </c>
      <c r="E127" t="s">
        <v>216</v>
      </c>
      <c r="F127" t="s">
        <v>216</v>
      </c>
      <c r="G127" t="s">
        <v>731</v>
      </c>
      <c r="H127" t="s">
        <v>32</v>
      </c>
      <c r="I127" t="s">
        <v>19</v>
      </c>
      <c r="J127" t="s">
        <v>136</v>
      </c>
      <c r="K127" t="s">
        <v>180</v>
      </c>
      <c r="L127" t="s">
        <v>22</v>
      </c>
      <c r="M127" t="str">
        <f t="shared" si="2"/>
        <v>ROBINSON - Ayutthaya</v>
      </c>
      <c r="N127" t="str">
        <f t="shared" si="3"/>
        <v>ROBINSON - Ayutthaya (Akemi)</v>
      </c>
    </row>
    <row r="128" spans="1:14" x14ac:dyDescent="0.15">
      <c r="A128" t="s">
        <v>289</v>
      </c>
      <c r="B128" t="s">
        <v>1089</v>
      </c>
      <c r="C128" t="s">
        <v>143</v>
      </c>
      <c r="D128" t="s">
        <v>283</v>
      </c>
      <c r="E128" t="s">
        <v>290</v>
      </c>
      <c r="F128" t="s">
        <v>290</v>
      </c>
      <c r="G128" t="s">
        <v>728</v>
      </c>
      <c r="H128" t="s">
        <v>36</v>
      </c>
      <c r="I128" t="s">
        <v>19</v>
      </c>
      <c r="J128" t="s">
        <v>136</v>
      </c>
      <c r="K128" t="s">
        <v>180</v>
      </c>
      <c r="L128" t="s">
        <v>22</v>
      </c>
      <c r="M128" t="str">
        <f t="shared" si="2"/>
        <v>ROBINSON - Chachoengsao</v>
      </c>
      <c r="N128" t="str">
        <f t="shared" si="3"/>
        <v>ROBINSON - Chachoengsao (Akemi)</v>
      </c>
    </row>
    <row r="129" spans="1:14" x14ac:dyDescent="0.15">
      <c r="A129" t="s">
        <v>291</v>
      </c>
      <c r="B129" t="s">
        <v>1089</v>
      </c>
      <c r="C129" t="s">
        <v>143</v>
      </c>
      <c r="D129" t="s">
        <v>283</v>
      </c>
      <c r="E129" t="s">
        <v>68</v>
      </c>
      <c r="F129" t="s">
        <v>17</v>
      </c>
      <c r="G129" t="s">
        <v>17</v>
      </c>
      <c r="H129" t="s">
        <v>39</v>
      </c>
      <c r="I129" t="s">
        <v>19</v>
      </c>
      <c r="J129" t="s">
        <v>136</v>
      </c>
      <c r="K129" t="s">
        <v>180</v>
      </c>
      <c r="L129" t="s">
        <v>22</v>
      </c>
      <c r="M129" t="str">
        <f t="shared" si="2"/>
        <v>ROBINSON - Rangsit</v>
      </c>
      <c r="N129" t="str">
        <f t="shared" si="3"/>
        <v>ROBINSON - Rangsit (Akemi)</v>
      </c>
    </row>
    <row r="130" spans="1:14" x14ac:dyDescent="0.15">
      <c r="A130" t="s">
        <v>292</v>
      </c>
      <c r="B130" t="s">
        <v>1089</v>
      </c>
      <c r="C130" t="s">
        <v>143</v>
      </c>
      <c r="D130" t="s">
        <v>283</v>
      </c>
      <c r="E130" t="s">
        <v>293</v>
      </c>
      <c r="F130" t="s">
        <v>17</v>
      </c>
      <c r="G130" t="s">
        <v>17</v>
      </c>
      <c r="H130" t="s">
        <v>42</v>
      </c>
      <c r="I130" t="s">
        <v>19</v>
      </c>
      <c r="J130" t="s">
        <v>136</v>
      </c>
      <c r="K130" t="s">
        <v>180</v>
      </c>
      <c r="L130" t="s">
        <v>22</v>
      </c>
      <c r="M130" t="str">
        <f t="shared" ref="M130:M161" si="4">D130&amp;" - "&amp;E130</f>
        <v>ROBINSON - Sukhumvit</v>
      </c>
      <c r="N130" t="str">
        <f t="shared" ref="N130:N161" si="5">D130 &amp; " - " &amp; E130 &amp; IF(I130="Event", ": Event", "") &amp; IF(J130&lt;&gt;"", " (" &amp; J130 &amp; ")", "")</f>
        <v>ROBINSON - Sukhumvit (Akemi)</v>
      </c>
    </row>
    <row r="131" spans="1:14" x14ac:dyDescent="0.15">
      <c r="A131" t="s">
        <v>294</v>
      </c>
      <c r="B131" t="s">
        <v>1089</v>
      </c>
      <c r="C131" t="s">
        <v>143</v>
      </c>
      <c r="D131" t="s">
        <v>283</v>
      </c>
      <c r="E131" t="s">
        <v>295</v>
      </c>
      <c r="F131" t="s">
        <v>17</v>
      </c>
      <c r="G131" t="s">
        <v>17</v>
      </c>
      <c r="H131" t="s">
        <v>45</v>
      </c>
      <c r="I131" t="s">
        <v>19</v>
      </c>
      <c r="J131" t="s">
        <v>136</v>
      </c>
      <c r="K131" t="s">
        <v>180</v>
      </c>
      <c r="L131" t="s">
        <v>22</v>
      </c>
      <c r="M131" t="str">
        <f t="shared" si="4"/>
        <v>ROBINSON - Srisaman</v>
      </c>
      <c r="N131" t="str">
        <f t="shared" si="5"/>
        <v>ROBINSON - Srisaman (Akemi)</v>
      </c>
    </row>
    <row r="132" spans="1:14" x14ac:dyDescent="0.15">
      <c r="A132" t="s">
        <v>296</v>
      </c>
      <c r="B132" t="s">
        <v>1089</v>
      </c>
      <c r="C132" t="s">
        <v>143</v>
      </c>
      <c r="D132" t="s">
        <v>283</v>
      </c>
      <c r="E132" t="s">
        <v>297</v>
      </c>
      <c r="F132" t="s">
        <v>297</v>
      </c>
      <c r="G132" t="s">
        <v>729</v>
      </c>
      <c r="H132" t="s">
        <v>48</v>
      </c>
      <c r="I132" t="s">
        <v>19</v>
      </c>
      <c r="J132" t="s">
        <v>136</v>
      </c>
      <c r="K132" t="s">
        <v>180</v>
      </c>
      <c r="L132" t="s">
        <v>22</v>
      </c>
      <c r="M132" t="str">
        <f t="shared" si="4"/>
        <v>ROBINSON - Chiang Rai</v>
      </c>
      <c r="N132" t="str">
        <f t="shared" si="5"/>
        <v>ROBINSON - Chiang Rai (Akemi)</v>
      </c>
    </row>
    <row r="133" spans="1:14" x14ac:dyDescent="0.15">
      <c r="A133" t="s">
        <v>298</v>
      </c>
      <c r="B133" t="s">
        <v>1089</v>
      </c>
      <c r="C133" t="s">
        <v>143</v>
      </c>
      <c r="D133" t="s">
        <v>283</v>
      </c>
      <c r="E133" t="s">
        <v>103</v>
      </c>
      <c r="F133" t="s">
        <v>103</v>
      </c>
      <c r="G133" t="s">
        <v>732</v>
      </c>
      <c r="H133" t="s">
        <v>51</v>
      </c>
      <c r="I133" t="s">
        <v>19</v>
      </c>
      <c r="J133" t="s">
        <v>136</v>
      </c>
      <c r="K133" t="s">
        <v>180</v>
      </c>
      <c r="L133" t="s">
        <v>22</v>
      </c>
      <c r="M133" t="str">
        <f t="shared" si="4"/>
        <v>ROBINSON - Ubon Ratchathani</v>
      </c>
      <c r="N133" t="str">
        <f t="shared" si="5"/>
        <v>ROBINSON - Ubon Ratchathani (Akemi)</v>
      </c>
    </row>
    <row r="134" spans="1:14" x14ac:dyDescent="0.15">
      <c r="A134" t="s">
        <v>299</v>
      </c>
      <c r="B134" t="s">
        <v>1089</v>
      </c>
      <c r="C134" t="s">
        <v>143</v>
      </c>
      <c r="D134" t="s">
        <v>283</v>
      </c>
      <c r="E134" t="s">
        <v>300</v>
      </c>
      <c r="F134" t="s">
        <v>300</v>
      </c>
      <c r="G134" t="s">
        <v>728</v>
      </c>
      <c r="H134" t="s">
        <v>53</v>
      </c>
      <c r="I134" t="s">
        <v>19</v>
      </c>
      <c r="J134" t="s">
        <v>136</v>
      </c>
      <c r="K134" t="s">
        <v>180</v>
      </c>
      <c r="L134" t="s">
        <v>22</v>
      </c>
      <c r="M134" t="str">
        <f t="shared" si="4"/>
        <v>ROBINSON - Prachin Buri</v>
      </c>
      <c r="N134" t="str">
        <f t="shared" si="5"/>
        <v>ROBINSON - Prachin Buri (Akemi)</v>
      </c>
    </row>
    <row r="135" spans="1:14" x14ac:dyDescent="0.15">
      <c r="A135" t="s">
        <v>301</v>
      </c>
      <c r="B135" t="s">
        <v>1089</v>
      </c>
      <c r="C135" t="s">
        <v>143</v>
      </c>
      <c r="D135" t="s">
        <v>283</v>
      </c>
      <c r="E135" t="s">
        <v>302</v>
      </c>
      <c r="F135" t="s">
        <v>17</v>
      </c>
      <c r="G135" t="s">
        <v>17</v>
      </c>
      <c r="H135" t="s">
        <v>57</v>
      </c>
      <c r="I135" t="s">
        <v>19</v>
      </c>
      <c r="J135" t="s">
        <v>136</v>
      </c>
      <c r="K135" t="s">
        <v>180</v>
      </c>
      <c r="L135" t="s">
        <v>22</v>
      </c>
      <c r="M135" t="str">
        <f t="shared" si="4"/>
        <v>ROBINSON - Lat Krabang</v>
      </c>
      <c r="N135" t="str">
        <f t="shared" si="5"/>
        <v>ROBINSON - Lat Krabang (Akemi)</v>
      </c>
    </row>
    <row r="136" spans="1:14" x14ac:dyDescent="0.15">
      <c r="A136" t="s">
        <v>303</v>
      </c>
      <c r="B136" t="s">
        <v>1089</v>
      </c>
      <c r="C136" t="s">
        <v>143</v>
      </c>
      <c r="D136" t="s">
        <v>283</v>
      </c>
      <c r="E136" t="s">
        <v>304</v>
      </c>
      <c r="F136" t="s">
        <v>304</v>
      </c>
      <c r="G136" t="s">
        <v>728</v>
      </c>
      <c r="H136" t="s">
        <v>60</v>
      </c>
      <c r="I136" t="s">
        <v>19</v>
      </c>
      <c r="J136" t="s">
        <v>136</v>
      </c>
      <c r="K136" t="s">
        <v>180</v>
      </c>
      <c r="L136" t="s">
        <v>22</v>
      </c>
      <c r="M136" t="str">
        <f t="shared" si="4"/>
        <v>ROBINSON - Rayong</v>
      </c>
      <c r="N136" t="str">
        <f t="shared" si="5"/>
        <v>ROBINSON - Rayong (Akemi)</v>
      </c>
    </row>
    <row r="137" spans="1:14" x14ac:dyDescent="0.15">
      <c r="A137" t="s">
        <v>305</v>
      </c>
      <c r="B137" t="s">
        <v>1089</v>
      </c>
      <c r="C137" t="s">
        <v>143</v>
      </c>
      <c r="D137" t="s">
        <v>283</v>
      </c>
      <c r="E137" t="s">
        <v>306</v>
      </c>
      <c r="F137" t="s">
        <v>306</v>
      </c>
      <c r="G137" t="s">
        <v>728</v>
      </c>
      <c r="H137" t="s">
        <v>63</v>
      </c>
      <c r="I137" t="s">
        <v>19</v>
      </c>
      <c r="J137" t="s">
        <v>136</v>
      </c>
      <c r="K137" t="s">
        <v>180</v>
      </c>
      <c r="L137" t="s">
        <v>22</v>
      </c>
      <c r="M137" t="str">
        <f t="shared" si="4"/>
        <v>ROBINSON - Chanthaburi</v>
      </c>
      <c r="N137" t="str">
        <f t="shared" si="5"/>
        <v>ROBINSON - Chanthaburi (Akemi)</v>
      </c>
    </row>
    <row r="138" spans="1:14" x14ac:dyDescent="0.15">
      <c r="A138" t="s">
        <v>307</v>
      </c>
      <c r="B138" t="s">
        <v>1089</v>
      </c>
      <c r="C138" t="s">
        <v>143</v>
      </c>
      <c r="D138" t="s">
        <v>283</v>
      </c>
      <c r="E138" t="s">
        <v>308</v>
      </c>
      <c r="F138" t="s">
        <v>193</v>
      </c>
      <c r="G138" t="s">
        <v>730</v>
      </c>
      <c r="H138" t="s">
        <v>66</v>
      </c>
      <c r="I138" t="s">
        <v>19</v>
      </c>
      <c r="J138" t="s">
        <v>136</v>
      </c>
      <c r="K138" t="s">
        <v>180</v>
      </c>
      <c r="L138" t="s">
        <v>22</v>
      </c>
      <c r="M138" t="str">
        <f t="shared" si="4"/>
        <v>ROBINSON - Thalang</v>
      </c>
      <c r="N138" t="str">
        <f t="shared" si="5"/>
        <v>ROBINSON - Thalang (Akemi)</v>
      </c>
    </row>
    <row r="139" spans="1:14" x14ac:dyDescent="0.15">
      <c r="A139" t="s">
        <v>309</v>
      </c>
      <c r="B139" t="s">
        <v>1089</v>
      </c>
      <c r="C139" t="s">
        <v>143</v>
      </c>
      <c r="D139" t="s">
        <v>283</v>
      </c>
      <c r="E139" t="s">
        <v>237</v>
      </c>
      <c r="F139" t="s">
        <v>17</v>
      </c>
      <c r="G139" t="s">
        <v>17</v>
      </c>
      <c r="H139" t="s">
        <v>69</v>
      </c>
      <c r="I139" t="s">
        <v>19</v>
      </c>
      <c r="J139" t="s">
        <v>136</v>
      </c>
      <c r="K139" t="s">
        <v>180</v>
      </c>
      <c r="L139" t="s">
        <v>22</v>
      </c>
      <c r="M139" t="str">
        <f t="shared" si="4"/>
        <v>ROBINSON - Ratchaphruek</v>
      </c>
      <c r="N139" t="str">
        <f t="shared" si="5"/>
        <v>ROBINSON - Ratchaphruek (Akemi)</v>
      </c>
    </row>
    <row r="140" spans="1:14" x14ac:dyDescent="0.15">
      <c r="A140" t="s">
        <v>310</v>
      </c>
      <c r="B140" t="s">
        <v>1089</v>
      </c>
      <c r="C140" t="s">
        <v>143</v>
      </c>
      <c r="D140" t="s">
        <v>283</v>
      </c>
      <c r="E140" t="s">
        <v>93</v>
      </c>
      <c r="F140" t="s">
        <v>93</v>
      </c>
      <c r="G140" t="s">
        <v>731</v>
      </c>
      <c r="H140" t="s">
        <v>72</v>
      </c>
      <c r="I140" t="s">
        <v>19</v>
      </c>
      <c r="J140" t="s">
        <v>136</v>
      </c>
      <c r="K140" t="s">
        <v>180</v>
      </c>
      <c r="L140" t="s">
        <v>22</v>
      </c>
      <c r="M140" t="str">
        <f t="shared" si="4"/>
        <v>ROBINSON - Phitsanulok</v>
      </c>
      <c r="N140" t="str">
        <f t="shared" si="5"/>
        <v>ROBINSON - Phitsanulok (Akemi)</v>
      </c>
    </row>
    <row r="141" spans="1:14" x14ac:dyDescent="0.15">
      <c r="A141" t="s">
        <v>311</v>
      </c>
      <c r="B141" t="s">
        <v>1089</v>
      </c>
      <c r="C141" t="s">
        <v>143</v>
      </c>
      <c r="D141" t="s">
        <v>283</v>
      </c>
      <c r="E141" t="s">
        <v>25</v>
      </c>
      <c r="F141" t="s">
        <v>25</v>
      </c>
      <c r="G141" t="s">
        <v>728</v>
      </c>
      <c r="H141" t="s">
        <v>75</v>
      </c>
      <c r="I141" t="s">
        <v>19</v>
      </c>
      <c r="J141" t="s">
        <v>136</v>
      </c>
      <c r="K141" t="s">
        <v>180</v>
      </c>
      <c r="L141" t="s">
        <v>22</v>
      </c>
      <c r="M141" t="str">
        <f t="shared" si="4"/>
        <v>ROBINSON - Chon Buri</v>
      </c>
      <c r="N141" t="str">
        <f t="shared" si="5"/>
        <v>ROBINSON - Chon Buri (Akemi)</v>
      </c>
    </row>
    <row r="142" spans="1:14" x14ac:dyDescent="0.15">
      <c r="A142" t="s">
        <v>312</v>
      </c>
      <c r="B142" t="s">
        <v>1089</v>
      </c>
      <c r="C142" t="s">
        <v>143</v>
      </c>
      <c r="D142" t="s">
        <v>283</v>
      </c>
      <c r="E142" t="s">
        <v>313</v>
      </c>
      <c r="F142" t="s">
        <v>313</v>
      </c>
      <c r="G142" t="s">
        <v>732</v>
      </c>
      <c r="H142" t="s">
        <v>78</v>
      </c>
      <c r="I142" t="s">
        <v>19</v>
      </c>
      <c r="J142" t="s">
        <v>136</v>
      </c>
      <c r="K142" t="s">
        <v>180</v>
      </c>
      <c r="L142" t="s">
        <v>22</v>
      </c>
      <c r="M142" t="str">
        <f t="shared" si="4"/>
        <v>ROBINSON - Mukdahan</v>
      </c>
      <c r="N142" t="str">
        <f t="shared" si="5"/>
        <v>ROBINSON - Mukdahan (Akemi)</v>
      </c>
    </row>
    <row r="143" spans="1:14" x14ac:dyDescent="0.15">
      <c r="A143" t="s">
        <v>314</v>
      </c>
      <c r="B143" t="s">
        <v>1089</v>
      </c>
      <c r="C143" t="s">
        <v>143</v>
      </c>
      <c r="D143" t="s">
        <v>283</v>
      </c>
      <c r="E143" t="s">
        <v>106</v>
      </c>
      <c r="F143" t="s">
        <v>17</v>
      </c>
      <c r="G143" t="s">
        <v>17</v>
      </c>
      <c r="H143" t="s">
        <v>81</v>
      </c>
      <c r="I143" t="s">
        <v>19</v>
      </c>
      <c r="J143" t="s">
        <v>136</v>
      </c>
      <c r="K143" t="s">
        <v>180</v>
      </c>
      <c r="L143" t="s">
        <v>22</v>
      </c>
      <c r="M143" t="str">
        <f t="shared" si="4"/>
        <v>ROBINSON - Mahachai</v>
      </c>
      <c r="N143" t="str">
        <f t="shared" si="5"/>
        <v>ROBINSON - Mahachai (Akemi)</v>
      </c>
    </row>
    <row r="144" spans="1:14" x14ac:dyDescent="0.15">
      <c r="A144" t="s">
        <v>315</v>
      </c>
      <c r="B144" t="s">
        <v>1089</v>
      </c>
      <c r="C144" t="s">
        <v>143</v>
      </c>
      <c r="D144" t="s">
        <v>283</v>
      </c>
      <c r="E144" t="s">
        <v>71</v>
      </c>
      <c r="F144" t="s">
        <v>56</v>
      </c>
      <c r="G144" t="s">
        <v>730</v>
      </c>
      <c r="H144" t="s">
        <v>85</v>
      </c>
      <c r="I144" t="s">
        <v>19</v>
      </c>
      <c r="J144" t="s">
        <v>136</v>
      </c>
      <c r="K144" t="s">
        <v>180</v>
      </c>
      <c r="L144" t="s">
        <v>22</v>
      </c>
      <c r="M144" t="str">
        <f t="shared" si="4"/>
        <v>ROBINSON - Hat Yai</v>
      </c>
      <c r="N144" t="str">
        <f t="shared" si="5"/>
        <v>ROBINSON - Hat Yai (Akemi)</v>
      </c>
    </row>
    <row r="145" spans="1:14" x14ac:dyDescent="0.15">
      <c r="A145" t="s">
        <v>316</v>
      </c>
      <c r="B145" t="s">
        <v>1089</v>
      </c>
      <c r="C145" t="s">
        <v>143</v>
      </c>
      <c r="D145" t="s">
        <v>283</v>
      </c>
      <c r="E145" t="s">
        <v>220</v>
      </c>
      <c r="F145" t="s">
        <v>220</v>
      </c>
      <c r="G145" t="s">
        <v>732</v>
      </c>
      <c r="H145" t="s">
        <v>91</v>
      </c>
      <c r="I145" t="s">
        <v>19</v>
      </c>
      <c r="J145" t="s">
        <v>136</v>
      </c>
      <c r="K145" t="s">
        <v>180</v>
      </c>
      <c r="L145" t="s">
        <v>22</v>
      </c>
      <c r="M145" t="str">
        <f t="shared" si="4"/>
        <v>ROBINSON - Roi Et</v>
      </c>
      <c r="N145" t="str">
        <f t="shared" si="5"/>
        <v>ROBINSON - Roi Et (Akemi)</v>
      </c>
    </row>
    <row r="146" spans="1:14" x14ac:dyDescent="0.15">
      <c r="A146" t="s">
        <v>317</v>
      </c>
      <c r="B146" t="s">
        <v>1089</v>
      </c>
      <c r="C146" t="s">
        <v>143</v>
      </c>
      <c r="D146" t="s">
        <v>283</v>
      </c>
      <c r="E146" t="s">
        <v>318</v>
      </c>
      <c r="F146" t="s">
        <v>193</v>
      </c>
      <c r="G146" t="s">
        <v>730</v>
      </c>
      <c r="H146" t="s">
        <v>94</v>
      </c>
      <c r="I146" t="s">
        <v>19</v>
      </c>
      <c r="J146" t="s">
        <v>136</v>
      </c>
      <c r="K146" t="s">
        <v>180</v>
      </c>
      <c r="L146" t="s">
        <v>22</v>
      </c>
      <c r="M146" t="str">
        <f t="shared" si="4"/>
        <v>ROBINSON - Chalong</v>
      </c>
      <c r="N146" t="str">
        <f t="shared" si="5"/>
        <v>ROBINSON - Chalong (Akemi)</v>
      </c>
    </row>
    <row r="147" spans="1:14" x14ac:dyDescent="0.15">
      <c r="A147" t="s">
        <v>319</v>
      </c>
      <c r="B147" t="s">
        <v>1089</v>
      </c>
      <c r="C147" t="s">
        <v>143</v>
      </c>
      <c r="D147" t="s">
        <v>283</v>
      </c>
      <c r="E147" t="s">
        <v>320</v>
      </c>
      <c r="F147" t="s">
        <v>321</v>
      </c>
      <c r="G147" t="s">
        <v>729</v>
      </c>
      <c r="H147" t="s">
        <v>98</v>
      </c>
      <c r="I147" t="s">
        <v>19</v>
      </c>
      <c r="J147" t="s">
        <v>136</v>
      </c>
      <c r="K147" t="s">
        <v>180</v>
      </c>
      <c r="L147" t="s">
        <v>22</v>
      </c>
      <c r="M147" t="str">
        <f t="shared" si="4"/>
        <v>ROBINSON - Mae Sot</v>
      </c>
      <c r="N147" t="str">
        <f t="shared" si="5"/>
        <v>ROBINSON - Mae Sot (Akemi)</v>
      </c>
    </row>
    <row r="148" spans="1:14" x14ac:dyDescent="0.15">
      <c r="A148" t="s">
        <v>322</v>
      </c>
      <c r="B148" t="s">
        <v>1089</v>
      </c>
      <c r="C148" t="s">
        <v>143</v>
      </c>
      <c r="D148" t="s">
        <v>283</v>
      </c>
      <c r="E148" t="s">
        <v>323</v>
      </c>
      <c r="F148" t="s">
        <v>323</v>
      </c>
      <c r="G148" t="s">
        <v>731</v>
      </c>
      <c r="H148" t="s">
        <v>101</v>
      </c>
      <c r="I148" t="s">
        <v>19</v>
      </c>
      <c r="J148" t="s">
        <v>136</v>
      </c>
      <c r="K148" t="s">
        <v>180</v>
      </c>
      <c r="L148" t="s">
        <v>22</v>
      </c>
      <c r="M148" t="str">
        <f t="shared" si="4"/>
        <v>ROBINSON - Kamphaeng Phet</v>
      </c>
      <c r="N148" t="str">
        <f t="shared" si="5"/>
        <v>ROBINSON - Kamphaeng Phet (Akemi)</v>
      </c>
    </row>
    <row r="149" spans="1:14" x14ac:dyDescent="0.15">
      <c r="A149" t="s">
        <v>324</v>
      </c>
      <c r="B149" t="s">
        <v>1089</v>
      </c>
      <c r="C149" t="s">
        <v>143</v>
      </c>
      <c r="D149" t="s">
        <v>283</v>
      </c>
      <c r="E149" t="s">
        <v>325</v>
      </c>
      <c r="F149" t="s">
        <v>325</v>
      </c>
      <c r="G149" t="s">
        <v>731</v>
      </c>
      <c r="H149" t="s">
        <v>104</v>
      </c>
      <c r="I149" t="s">
        <v>19</v>
      </c>
      <c r="J149" t="s">
        <v>136</v>
      </c>
      <c r="K149" t="s">
        <v>180</v>
      </c>
      <c r="L149" t="s">
        <v>22</v>
      </c>
      <c r="M149" t="str">
        <f t="shared" si="4"/>
        <v>ROBINSON - Lopburi</v>
      </c>
      <c r="N149" t="str">
        <f t="shared" si="5"/>
        <v>ROBINSON - Lopburi (Akemi)</v>
      </c>
    </row>
    <row r="150" spans="1:14" x14ac:dyDescent="0.15">
      <c r="A150" t="s">
        <v>326</v>
      </c>
      <c r="B150" t="s">
        <v>1089</v>
      </c>
      <c r="C150" t="s">
        <v>143</v>
      </c>
      <c r="D150" t="s">
        <v>283</v>
      </c>
      <c r="E150" t="s">
        <v>327</v>
      </c>
      <c r="F150" t="s">
        <v>327</v>
      </c>
      <c r="G150" t="s">
        <v>732</v>
      </c>
      <c r="H150" t="s">
        <v>107</v>
      </c>
      <c r="I150" t="s">
        <v>19</v>
      </c>
      <c r="J150" t="s">
        <v>136</v>
      </c>
      <c r="K150" t="s">
        <v>180</v>
      </c>
      <c r="L150" t="s">
        <v>22</v>
      </c>
      <c r="M150" t="str">
        <f t="shared" si="4"/>
        <v>ROBINSON - Surin</v>
      </c>
      <c r="N150" t="str">
        <f t="shared" si="5"/>
        <v>ROBINSON - Surin (Akemi)</v>
      </c>
    </row>
    <row r="151" spans="1:14" x14ac:dyDescent="0.15">
      <c r="A151" t="s">
        <v>328</v>
      </c>
      <c r="B151" t="s">
        <v>1089</v>
      </c>
      <c r="C151" t="s">
        <v>143</v>
      </c>
      <c r="D151" t="s">
        <v>283</v>
      </c>
      <c r="E151" t="s">
        <v>218</v>
      </c>
      <c r="F151" t="s">
        <v>218</v>
      </c>
      <c r="G151" t="s">
        <v>732</v>
      </c>
      <c r="H151" t="s">
        <v>110</v>
      </c>
      <c r="I151" t="s">
        <v>19</v>
      </c>
      <c r="J151" t="s">
        <v>136</v>
      </c>
      <c r="K151" t="s">
        <v>180</v>
      </c>
      <c r="L151" t="s">
        <v>22</v>
      </c>
      <c r="M151" t="str">
        <f t="shared" si="4"/>
        <v>ROBINSON - Buri Ram</v>
      </c>
      <c r="N151" t="str">
        <f t="shared" si="5"/>
        <v>ROBINSON - Buri Ram (Akemi)</v>
      </c>
    </row>
    <row r="152" spans="1:14" x14ac:dyDescent="0.15">
      <c r="A152" t="s">
        <v>329</v>
      </c>
      <c r="B152" t="s">
        <v>1089</v>
      </c>
      <c r="C152" t="s">
        <v>143</v>
      </c>
      <c r="D152" t="s">
        <v>283</v>
      </c>
      <c r="E152" t="s">
        <v>330</v>
      </c>
      <c r="F152" t="s">
        <v>331</v>
      </c>
      <c r="G152" t="s">
        <v>730</v>
      </c>
      <c r="H152" t="s">
        <v>113</v>
      </c>
      <c r="I152" t="s">
        <v>19</v>
      </c>
      <c r="J152" t="s">
        <v>136</v>
      </c>
      <c r="K152" t="s">
        <v>180</v>
      </c>
      <c r="L152" t="s">
        <v>22</v>
      </c>
      <c r="M152" t="str">
        <f t="shared" si="4"/>
        <v>ROBINSON - Nakhon Si Thammarat 2</v>
      </c>
      <c r="N152" t="str">
        <f t="shared" si="5"/>
        <v>ROBINSON - Nakhon Si Thammarat 2 (Akemi)</v>
      </c>
    </row>
    <row r="153" spans="1:14" x14ac:dyDescent="0.15">
      <c r="A153" t="s">
        <v>332</v>
      </c>
      <c r="B153" t="s">
        <v>1089</v>
      </c>
      <c r="C153" t="s">
        <v>143</v>
      </c>
      <c r="D153" t="s">
        <v>283</v>
      </c>
      <c r="E153" t="s">
        <v>333</v>
      </c>
      <c r="F153" t="s">
        <v>333</v>
      </c>
      <c r="G153" t="s">
        <v>729</v>
      </c>
      <c r="H153" t="s">
        <v>116</v>
      </c>
      <c r="I153" t="s">
        <v>19</v>
      </c>
      <c r="J153" t="s">
        <v>136</v>
      </c>
      <c r="K153" t="s">
        <v>180</v>
      </c>
      <c r="L153" t="s">
        <v>22</v>
      </c>
      <c r="M153" t="str">
        <f t="shared" si="4"/>
        <v>ROBINSON - Lampang</v>
      </c>
      <c r="N153" t="str">
        <f t="shared" si="5"/>
        <v>ROBINSON - Lampang (Akemi)</v>
      </c>
    </row>
    <row r="154" spans="1:14" x14ac:dyDescent="0.15">
      <c r="A154" t="s">
        <v>334</v>
      </c>
      <c r="B154" t="s">
        <v>1089</v>
      </c>
      <c r="C154" t="s">
        <v>143</v>
      </c>
      <c r="D154" t="s">
        <v>283</v>
      </c>
      <c r="E154" t="s">
        <v>335</v>
      </c>
      <c r="F154" t="s">
        <v>335</v>
      </c>
      <c r="G154" t="s">
        <v>732</v>
      </c>
      <c r="H154" t="s">
        <v>119</v>
      </c>
      <c r="I154" t="s">
        <v>19</v>
      </c>
      <c r="J154" t="s">
        <v>136</v>
      </c>
      <c r="K154" t="s">
        <v>180</v>
      </c>
      <c r="L154" t="s">
        <v>22</v>
      </c>
      <c r="M154" t="str">
        <f t="shared" si="4"/>
        <v>ROBINSON - Sakhon Nakhon</v>
      </c>
      <c r="N154" t="str">
        <f t="shared" si="5"/>
        <v>ROBINSON - Sakhon Nakhon (Akemi)</v>
      </c>
    </row>
    <row r="155" spans="1:14" x14ac:dyDescent="0.15">
      <c r="A155" t="s">
        <v>336</v>
      </c>
      <c r="B155" t="s">
        <v>1089</v>
      </c>
      <c r="C155" t="s">
        <v>211</v>
      </c>
      <c r="D155" t="s">
        <v>337</v>
      </c>
      <c r="E155" t="s">
        <v>237</v>
      </c>
      <c r="F155" t="s">
        <v>17</v>
      </c>
      <c r="G155" t="s">
        <v>17</v>
      </c>
      <c r="H155" t="s">
        <v>18</v>
      </c>
      <c r="I155" t="s">
        <v>19</v>
      </c>
      <c r="J155" t="s">
        <v>136</v>
      </c>
      <c r="K155" t="s">
        <v>214</v>
      </c>
      <c r="L155" t="s">
        <v>22</v>
      </c>
      <c r="M155" t="str">
        <f t="shared" si="4"/>
        <v>SB DESIGN AQUARE - Ratchaphruek</v>
      </c>
      <c r="N155" t="str">
        <f t="shared" si="5"/>
        <v>SB DESIGN AQUARE - Ratchaphruek (Akemi)</v>
      </c>
    </row>
    <row r="156" spans="1:14" x14ac:dyDescent="0.15">
      <c r="A156" t="s">
        <v>338</v>
      </c>
      <c r="B156" t="s">
        <v>1089</v>
      </c>
      <c r="C156" t="s">
        <v>211</v>
      </c>
      <c r="D156" t="s">
        <v>337</v>
      </c>
      <c r="E156" t="s">
        <v>80</v>
      </c>
      <c r="F156" t="s">
        <v>17</v>
      </c>
      <c r="G156" t="s">
        <v>17</v>
      </c>
      <c r="H156" t="s">
        <v>26</v>
      </c>
      <c r="I156" t="s">
        <v>19</v>
      </c>
      <c r="J156" t="s">
        <v>136</v>
      </c>
      <c r="K156" t="s">
        <v>214</v>
      </c>
      <c r="L156" t="s">
        <v>22</v>
      </c>
      <c r="M156" t="str">
        <f t="shared" si="4"/>
        <v>SB DESIGN AQUARE - Bang Na</v>
      </c>
      <c r="N156" t="str">
        <f t="shared" si="5"/>
        <v>SB DESIGN AQUARE - Bang Na (Akemi)</v>
      </c>
    </row>
    <row r="157" spans="1:14" x14ac:dyDescent="0.15">
      <c r="A157" t="s">
        <v>339</v>
      </c>
      <c r="B157" t="s">
        <v>1089</v>
      </c>
      <c r="C157" t="s">
        <v>211</v>
      </c>
      <c r="D157" t="s">
        <v>337</v>
      </c>
      <c r="E157" t="s">
        <v>258</v>
      </c>
      <c r="F157" t="s">
        <v>17</v>
      </c>
      <c r="G157" t="s">
        <v>17</v>
      </c>
      <c r="H157" t="s">
        <v>29</v>
      </c>
      <c r="I157" t="s">
        <v>19</v>
      </c>
      <c r="J157" t="s">
        <v>136</v>
      </c>
      <c r="K157" t="s">
        <v>214</v>
      </c>
      <c r="L157" t="s">
        <v>22</v>
      </c>
      <c r="M157" t="str">
        <f t="shared" si="4"/>
        <v>SB DESIGN AQUARE - Bang Khae</v>
      </c>
      <c r="N157" t="str">
        <f t="shared" si="5"/>
        <v>SB DESIGN AQUARE - Bang Khae (Akemi)</v>
      </c>
    </row>
    <row r="158" spans="1:14" x14ac:dyDescent="0.15">
      <c r="A158" t="s">
        <v>340</v>
      </c>
      <c r="B158" t="s">
        <v>1089</v>
      </c>
      <c r="C158" t="s">
        <v>211</v>
      </c>
      <c r="D158" t="s">
        <v>337</v>
      </c>
      <c r="E158" t="s">
        <v>184</v>
      </c>
      <c r="F158" t="s">
        <v>17</v>
      </c>
      <c r="G158" t="s">
        <v>17</v>
      </c>
      <c r="H158" t="s">
        <v>32</v>
      </c>
      <c r="I158" t="s">
        <v>19</v>
      </c>
      <c r="J158" t="s">
        <v>136</v>
      </c>
      <c r="K158" t="s">
        <v>214</v>
      </c>
      <c r="L158" t="s">
        <v>22</v>
      </c>
      <c r="M158" t="str">
        <f t="shared" si="4"/>
        <v>SB DESIGN AQUARE - Rama 2</v>
      </c>
      <c r="N158" t="str">
        <f t="shared" si="5"/>
        <v>SB DESIGN AQUARE - Rama 2 (Akemi)</v>
      </c>
    </row>
    <row r="159" spans="1:14" x14ac:dyDescent="0.15">
      <c r="A159" t="s">
        <v>341</v>
      </c>
      <c r="B159" t="s">
        <v>1089</v>
      </c>
      <c r="C159" t="s">
        <v>143</v>
      </c>
      <c r="D159" t="s">
        <v>342</v>
      </c>
      <c r="E159" t="s">
        <v>343</v>
      </c>
      <c r="F159" t="s">
        <v>17</v>
      </c>
      <c r="G159" t="s">
        <v>17</v>
      </c>
      <c r="H159" t="s">
        <v>18</v>
      </c>
      <c r="I159" t="s">
        <v>19</v>
      </c>
      <c r="J159" t="s">
        <v>136</v>
      </c>
      <c r="K159" t="s">
        <v>214</v>
      </c>
      <c r="L159" t="s">
        <v>22</v>
      </c>
      <c r="M159" t="str">
        <f t="shared" si="4"/>
        <v>SIAM TAKASHIMAYA - Icon Siam</v>
      </c>
      <c r="N159" t="str">
        <f t="shared" si="5"/>
        <v>SIAM TAKASHIMAYA - Icon Siam (Akemi)</v>
      </c>
    </row>
    <row r="160" spans="1:14" x14ac:dyDescent="0.15">
      <c r="A160" t="s">
        <v>344</v>
      </c>
      <c r="B160" t="s">
        <v>1089</v>
      </c>
      <c r="C160" t="s">
        <v>143</v>
      </c>
      <c r="D160" t="s">
        <v>342</v>
      </c>
      <c r="E160" t="s">
        <v>343</v>
      </c>
      <c r="F160" t="s">
        <v>17</v>
      </c>
      <c r="G160" t="s">
        <v>17</v>
      </c>
      <c r="H160" t="s">
        <v>18</v>
      </c>
      <c r="I160" t="s">
        <v>19</v>
      </c>
      <c r="J160" t="s">
        <v>140</v>
      </c>
      <c r="K160" t="s">
        <v>214</v>
      </c>
      <c r="L160" t="s">
        <v>22</v>
      </c>
      <c r="M160" t="str">
        <f t="shared" si="4"/>
        <v>SIAM TAKASHIMAYA - Icon Siam</v>
      </c>
      <c r="N160" t="str">
        <f t="shared" si="5"/>
        <v>SIAM TAKASHIMAYA - Icon Siam (Cannon)</v>
      </c>
    </row>
    <row r="161" spans="1:16" x14ac:dyDescent="0.15">
      <c r="A161" s="4" t="s">
        <v>354</v>
      </c>
      <c r="B161" t="s">
        <v>1090</v>
      </c>
      <c r="C161" s="4" t="s">
        <v>211</v>
      </c>
      <c r="D161" s="4" t="s">
        <v>225</v>
      </c>
      <c r="E161" s="4" t="s">
        <v>297</v>
      </c>
      <c r="F161" s="4" t="s">
        <v>297</v>
      </c>
      <c r="G161" s="4" t="s">
        <v>729</v>
      </c>
      <c r="H161" s="4" t="s">
        <v>57</v>
      </c>
      <c r="I161" s="4" t="s">
        <v>19</v>
      </c>
      <c r="J161" s="4" t="s">
        <v>136</v>
      </c>
      <c r="K161" s="4" t="s">
        <v>214</v>
      </c>
      <c r="L161" s="4" t="s">
        <v>22</v>
      </c>
      <c r="M161" s="4" t="str">
        <f t="shared" si="4"/>
        <v>INDEX LIVING MALL - Chiang Rai</v>
      </c>
      <c r="N161" s="4" t="str">
        <f t="shared" si="5"/>
        <v>INDEX LIVING MALL - Chiang Rai (Akemi)</v>
      </c>
      <c r="O161" s="5">
        <v>45898</v>
      </c>
      <c r="P161" s="4"/>
    </row>
  </sheetData>
  <conditionalFormatting sqref="A2:A281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Retailer AR Code</vt:lpstr>
      <vt:lpstr>Warehouse AR Code</vt:lpstr>
      <vt:lpstr>Other AR Code</vt:lpstr>
      <vt:lpstr>Retailer Address</vt:lpstr>
      <vt:lpstr>Warehouse Address</vt:lpstr>
      <vt:lpstr>Retailer Event AR (inprogress)</vt:lpstr>
      <vt:lpstr>Retailer AR Code (Backup)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Prinze Wizzanuthan</dc:creator>
  <cp:lastModifiedBy>Prinze Wizzanuthan</cp:lastModifiedBy>
  <dcterms:created xsi:type="dcterms:W3CDTF">2025-06-25T09:56:22Z</dcterms:created>
  <dcterms:modified xsi:type="dcterms:W3CDTF">2026-08-17T08:54:11Z</dcterms:modified>
</cp:coreProperties>
</file>